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1\10-2021\מפרט\"/>
    </mc:Choice>
  </mc:AlternateContent>
  <bookViews>
    <workbookView xWindow="0" yWindow="0" windowWidth="20490" windowHeight="7680" tabRatio="944" firstSheet="3" activeTab="10"/>
  </bookViews>
  <sheets>
    <sheet name="חדרי קירור והקפאה" sheetId="13" r:id="rId1"/>
    <sheet name="מכולות קירור והקפאה" sheetId="2" r:id="rId2"/>
    <sheet name="מקררים ביתיים" sheetId="3" r:id="rId3"/>
    <sheet name="עגלות להובלת מזון (בשל צנן)" sheetId="4" r:id="rId4"/>
    <sheet name="ציוד בישול" sheetId="5" r:id="rId5"/>
    <sheet name="ציוד בישול בייצור מקומי" sheetId="6" r:id="rId6"/>
    <sheet name="ציוד הדחה" sheetId="7" r:id="rId7"/>
    <sheet name="ציוד פלב&quot;מ לייצור מיוחד" sheetId="8" r:id="rId8"/>
    <sheet name="ציוד לרכישה" sheetId="9" r:id="rId9"/>
    <sheet name="ציוד מטבח קבוע במבנה" sheetId="10" r:id="rId10"/>
    <sheet name="ציוד קירור" sheetId="11" r:id="rId11"/>
  </sheets>
  <definedNames>
    <definedName name="_xlnm._FilterDatabase" localSheetId="4" hidden="1">'ציוד בישול'!$B$2:$G$63</definedName>
    <definedName name="_xlnm._FilterDatabase" localSheetId="5" hidden="1">'ציוד בישול בייצור מקומי'!$B$2:$G$39</definedName>
    <definedName name="_xlnm._FilterDatabase" localSheetId="6" hidden="1">'ציוד הדחה'!$A$2:$F$31</definedName>
    <definedName name="_xlnm._FilterDatabase" localSheetId="8" hidden="1">'ציוד לרכישה'!$A$2:$F$121</definedName>
    <definedName name="_xlnm._FilterDatabase" localSheetId="7" hidden="1">'ציוד פלב"מ לייצור מיוחד'!$B$2:$G$170</definedName>
    <definedName name="_xlnm._FilterDatabase" localSheetId="10" hidden="1">'ציוד קירור'!$B$2:$G$34</definedName>
    <definedName name="_xlnm.Print_Titles" localSheetId="0">'חדרי קירור והקפאה'!$1:$5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6" l="1"/>
  <c r="E35" i="10"/>
  <c r="D121" i="9"/>
  <c r="E170" i="8"/>
  <c r="D31" i="7"/>
  <c r="G25" i="6"/>
  <c r="G24" i="6"/>
  <c r="G23" i="6"/>
  <c r="G20" i="6"/>
  <c r="G15" i="6"/>
  <c r="G14" i="6"/>
  <c r="G8" i="6"/>
</calcChain>
</file>

<file path=xl/sharedStrings.xml><?xml version="1.0" encoding="utf-8"?>
<sst xmlns="http://schemas.openxmlformats.org/spreadsheetml/2006/main" count="1138" uniqueCount="522">
  <si>
    <t>שב"ס - מכרזי ציוד</t>
  </si>
  <si>
    <t>מטבע: ₪</t>
  </si>
  <si>
    <t xml:space="preserve"> </t>
  </si>
  <si>
    <t xml:space="preserve">מספר </t>
  </si>
  <si>
    <t>תאור הפריט</t>
  </si>
  <si>
    <t>יח' מידה</t>
  </si>
  <si>
    <t>חדר קירור 6 מ"ר - כולל מערכות קירור ופיקוד</t>
  </si>
  <si>
    <t>יח'</t>
  </si>
  <si>
    <t>חדר קירור 8 מ"ר - כולל מערכות קירור ופיקוד</t>
  </si>
  <si>
    <t>חדר קירור 10 מ"ר - כולל מערכות קירור ופיקוד</t>
  </si>
  <si>
    <t>חדר קירור 12 מ"ר - כולל מערכות קירור ופיקוד</t>
  </si>
  <si>
    <t>חדר קירור 14 מ"ר - כולל מערכות קירור ופיקוד</t>
  </si>
  <si>
    <t>חדר קירור 16 מ"ר - כולל מערכות קירור ופיקוד</t>
  </si>
  <si>
    <t>חדר קירור 18 מ"ר - כולל מערכות קירור ופיקוד</t>
  </si>
  <si>
    <t>חדר קירור 20 מ"ר - כולל מערכות קירור ופיקוד</t>
  </si>
  <si>
    <t>חדר הפשרה 6 מ"ר - כולל מערכות קירור ופיקוד</t>
  </si>
  <si>
    <t>חדר הפשרה 8 מ"ר - כולל מערכות קירור ופיקוד</t>
  </si>
  <si>
    <t>חדר הפשרה 10 מ"ר - כולל מערכות קירור ופיקוד</t>
  </si>
  <si>
    <t>חדר הפשרה 12 מ"ר - כולל מערכות קירור ופיקוד</t>
  </si>
  <si>
    <t>חדר הפשרה 14 מ"ר - כולל מערכות קירור ופיקוד</t>
  </si>
  <si>
    <t>חדר הפשרה 16 מ"ר - כולל מערכות קירור ופיקוד</t>
  </si>
  <si>
    <t>חדר הפשרה 18 מ"ר - כולל מערכות קירור ופיקוד</t>
  </si>
  <si>
    <t>חדר הפשרה 20 מ"ר - כולל מערכות קירור ופיקוד</t>
  </si>
  <si>
    <t>חדר הקפאה 6 מ"ר - כולל מערכות קירור ופיקוד</t>
  </si>
  <si>
    <t>חדר הקפאה 8 מ"ר - כולל מערכות קירור ופיקוד</t>
  </si>
  <si>
    <t>חדר הקפאה 10 מ"ר - כולל מערכות קירור ופיקוד</t>
  </si>
  <si>
    <t>חדר הקפאה 12 מ"ר - כולל מערכות קירור ופיקוד</t>
  </si>
  <si>
    <t>חדר הקפאה 14 מ"ר - כולל מערכות קירור ופיקוד</t>
  </si>
  <si>
    <t>חדר הקפאה 16 מ"ר - כולל מערכות קירור ופיקוד</t>
  </si>
  <si>
    <t>חדר הקפאה 18 מ"ר - כולל מערכות קירור ופיקוד</t>
  </si>
  <si>
    <t>חדר הקפאה 20 מ"ר - כולל מערכות קירור ופיקוד</t>
  </si>
  <si>
    <t>דלת חדר קירור מסוג "כנף" עבור פתח ברוחב 80 ס"מ</t>
  </si>
  <si>
    <t>דלת חדר קירור מסוג "כנף" עבור פתח ברוחב 90 ס"מ</t>
  </si>
  <si>
    <t>דלת חדר קירור מסוג "כנף" עבור פתח ברוחב 100 ס"מ</t>
  </si>
  <si>
    <t>דלת חדר קירור מסוג "הזזה" עבור פתח ברוחב 80 ס"מ</t>
  </si>
  <si>
    <t>דלת חדר קירור מסוג "הזזה" עבור פתח ברוחב 90 ס"מ</t>
  </si>
  <si>
    <t>דלת חדר קירור מסוג "הזזה" עבור פתח ברוחב 100 ס"מ</t>
  </si>
  <si>
    <t>צנרת - מחיר למטר אורך</t>
  </si>
  <si>
    <t>סה"כ:</t>
  </si>
  <si>
    <t>מכולת קירור (אורך 6 מטרים) עם מערכת קירור חדשה</t>
  </si>
  <si>
    <t>מכולת קירור (אורך 12 מטרים) עם מערכת קירור חדשה</t>
  </si>
  <si>
    <t>מכולת הקפאה (אורך 6 מטרים) עם מערכת קירור חדשה</t>
  </si>
  <si>
    <t>מכולת הקפאה (אורך 12 מטרים) עם מערכת קירור חדשה</t>
  </si>
  <si>
    <t>מכולת קירור/הקפאה (אורך 6 מטרים) עם מערכת קירור חדשה</t>
  </si>
  <si>
    <t>מכולת קירור (אורך 6 מטרים) מכולה ימית מערכת קומפלט</t>
  </si>
  <si>
    <t>מכולת קירור (אורך 12 מטרים) מכולה ימית מערכת קומפלט</t>
  </si>
  <si>
    <t>מכולת הקפאה (אורך 6 מטרים) מכולה ימית מערכת קומפלט</t>
  </si>
  <si>
    <t>מכולת הקפאה (אורך 12 מטרים) מכולה ימית מערכת קומפלט</t>
  </si>
  <si>
    <t>מכולת קירור/הקפאה (אורך 6 מטרים) מכולה ימית מערכת קומפלט</t>
  </si>
  <si>
    <t>התאמה לעבודה בשבת</t>
  </si>
  <si>
    <t>מקרר משרדי קטן</t>
  </si>
  <si>
    <t>מקרר משרדי 140 ליטר</t>
  </si>
  <si>
    <t>מקרר 280 ליטר</t>
  </si>
  <si>
    <t>מקרר 380 ליטר</t>
  </si>
  <si>
    <t>מקרר 500 ליטר</t>
  </si>
  <si>
    <t>מקרר 650 ליטר</t>
  </si>
  <si>
    <t>מקרר 750 ליטר</t>
  </si>
  <si>
    <t>מספר בתכנית</t>
  </si>
  <si>
    <t>עגלת חלוקה 30 מגשים</t>
  </si>
  <si>
    <t>טרמינל חימום/קירור לעגלת חלוקה  30 מגשים</t>
  </si>
  <si>
    <t>עגלת חלוקה 24 מגשים</t>
  </si>
  <si>
    <t>טרמינל חימום/קירור לעגלת חלוקה 24 מגשים</t>
  </si>
  <si>
    <t>מחבת חשמל מתהפך 70 ליטר</t>
  </si>
  <si>
    <t>מחבת חשמל מתהפך 110 ליטר</t>
  </si>
  <si>
    <t>מחבת חשמל מתהפך 150 ליטר</t>
  </si>
  <si>
    <t>מחבת חשמלי רב-תכליתי 100 ליטר</t>
  </si>
  <si>
    <t>מחבת חשמלי רב-תכליתי 150 ליטר</t>
  </si>
  <si>
    <t>סיר בישול מתהפך חשמל/קיטור 100 ליטר</t>
  </si>
  <si>
    <t>סיר בישול מתהפך חשמל/קיטור 150 ליטר</t>
  </si>
  <si>
    <t>סיר בישול מתהפך חשמל/קיטור 200 ליטר</t>
  </si>
  <si>
    <t>סיר בישול מתהפך חשמל/קיטור 250 ליטר</t>
  </si>
  <si>
    <t>קומביסטימר 6 תבניות 1/1 גסטרו</t>
  </si>
  <si>
    <t>קומביסטימר 10 תבניות 1/1 גסטרו</t>
  </si>
  <si>
    <t>קומביסטימר 10 תבניות 2/1 גסטרו</t>
  </si>
  <si>
    <t>קומביסטימר 20 תבניות 1/1 גסטרו</t>
  </si>
  <si>
    <t>קומביסטימר 20 תבניות 2/1 גסטרו</t>
  </si>
  <si>
    <t>קומביסטימר גז 10 תבניות 2/1 גסטרו</t>
  </si>
  <si>
    <t>קומביסטימר גז 20 תבניות 1/1 גסטרו</t>
  </si>
  <si>
    <t>קומביסטימר גז 20 תבניות 2/1 גסטרו</t>
  </si>
  <si>
    <t>עגלת מסלולים לקומביסטימר 10 תבניות 2/1</t>
  </si>
  <si>
    <t>עגלת מסלולים לקומביסטימר 20 תבניות 1/1</t>
  </si>
  <si>
    <t>עגלת מסלולים לקומביסטימר 20 תבניות 2/1</t>
  </si>
  <si>
    <t>פיקוד שבת לקומביסטימר - שעון מכאני/דיגיטלי</t>
  </si>
  <si>
    <t>תנור קונווקטומט 10 תבניות 1/1 גסטרו</t>
  </si>
  <si>
    <t>תנור קונווקטומט גז 10 תבניות 1/1 גסטרו</t>
  </si>
  <si>
    <t>תנור קונווקטומט 20 תבניות 1/1 גסטרו</t>
  </si>
  <si>
    <t>תנור אפיה 10 תבניות</t>
  </si>
  <si>
    <t>ארון התפחה</t>
  </si>
  <si>
    <t>תנור אפיה גז 10 תבניות</t>
  </si>
  <si>
    <t>כיפת עיבוי לתנורים קטנים</t>
  </si>
  <si>
    <t>אגן טיגון עמוק חשמלי 15 ליטר (עומק 70)</t>
  </si>
  <si>
    <t>אגן טיגון עמוק חשמלי 15+ 15ליטר (עומק 70)</t>
  </si>
  <si>
    <t>אגן טיגון עמוק חשמלי 15 ליטר (עומק 90)</t>
  </si>
  <si>
    <t>אגן טיגון עמוק חשמלי 15+15 ליטר (עומק 90)</t>
  </si>
  <si>
    <t>אגן טיגון עמוק גז 15 ליטר (עומק 70)</t>
  </si>
  <si>
    <t>אגן טיגון עמוק גז 15+15 ליטר (עומק 70)</t>
  </si>
  <si>
    <t>אגן טיגון עמוק גז 15 ליטר (עומק 90)</t>
  </si>
  <si>
    <t>אגן טיגון עמוק גז 15+15 ליטר (עומק 90)</t>
  </si>
  <si>
    <t>אגן טיגון עמוק גז 20 ליטר (הספקים גבוהים)</t>
  </si>
  <si>
    <t>אגן טיגון עמוק גז 35 ליטר (הספקים גבוהים)</t>
  </si>
  <si>
    <t>מחבת טיגון-עמוק רציף</t>
  </si>
  <si>
    <t>כיריים חשמליים 2 ראשים (עומק 70)</t>
  </si>
  <si>
    <t>כיריים חשמליים 4 ראשים (עומק 70)</t>
  </si>
  <si>
    <t>כיריים חשמליים 2 ראשים (עומק 90)</t>
  </si>
  <si>
    <t>כיריים חשמליים 4 ראשים (עומק 90)</t>
  </si>
  <si>
    <t>כיריים גז 2 ראשים (עומק 70)</t>
  </si>
  <si>
    <t>כיריים גז 4 ראשים (עומק 70)</t>
  </si>
  <si>
    <t>כיריים גז 2 ראשים (עומק 90)</t>
  </si>
  <si>
    <t>כיריים גז 4 ראשים (עומק 90)</t>
  </si>
  <si>
    <t>גרידל חשמל - משטח חלק (עומק 70)</t>
  </si>
  <si>
    <t>גרידל חשמל - משטח חלק (עומק 90)</t>
  </si>
  <si>
    <t>גרידל גז משטח חלק (עומק 70)</t>
  </si>
  <si>
    <t>גרידל גז משטח חלק (עומק 90)</t>
  </si>
  <si>
    <t>גרידל חשמל שולחני</t>
  </si>
  <si>
    <t>גריל חשמל לשווארמה</t>
  </si>
  <si>
    <t>גריל גז לשווארמה</t>
  </si>
  <si>
    <t>מחבת גז מתהפך 70 ליטר</t>
  </si>
  <si>
    <t>מחבת גז מתהפך 110 ליטר</t>
  </si>
  <si>
    <t>מחבת גז מתהפך 150 ליטר</t>
  </si>
  <si>
    <t xml:space="preserve">סיר בישול מתהפך חשמל/קיטור 100 ליטר </t>
  </si>
  <si>
    <t>סיר בישול מתהפך גז 100 ליטר</t>
  </si>
  <si>
    <t xml:space="preserve">סיר בישול מתהפך חשמל 100 ליטר </t>
  </si>
  <si>
    <t xml:space="preserve">סיר בישול מתהפך חשמל/קיטור 150 ליטר </t>
  </si>
  <si>
    <t>סיר בישול מתהפך גז 150 ליטר</t>
  </si>
  <si>
    <t xml:space="preserve">סיר בישול מתהפך חשמל 150 ליטר </t>
  </si>
  <si>
    <t xml:space="preserve">סיר בישול מתהפך חשמל/קיטור 200 ליטר </t>
  </si>
  <si>
    <t>סיר בישול מתהפך גז 200 ליטר</t>
  </si>
  <si>
    <t xml:space="preserve">סיר בישול מתהפך חשמל/קיטור 250 ליטר </t>
  </si>
  <si>
    <t>סיר בישול מתהפך גז 250 ליטר</t>
  </si>
  <si>
    <t xml:space="preserve">סיר בישול מתהפך חשמל 250 ליטר </t>
  </si>
  <si>
    <t>כיריים גז דו-צדדי 8 להבות</t>
  </si>
  <si>
    <t>פלטת שבת לכיריים</t>
  </si>
  <si>
    <t>סל למדיח</t>
  </si>
  <si>
    <t>מדיח 70 סל/שעה</t>
  </si>
  <si>
    <t>מדיח 80 סל/שעה</t>
  </si>
  <si>
    <t>מדיח תבניות דלת מתרוממת (סל אחד)</t>
  </si>
  <si>
    <t>מדיח תבניות דלת מתרוממת (שני סלים)</t>
  </si>
  <si>
    <t>מדיח תבניות דו-תכליתי (גרנולית)</t>
  </si>
  <si>
    <t>מדיח תבניות דו-תכליתי (גרנולית) עם עגלה</t>
  </si>
  <si>
    <t>שולחן כניסה למדיח 210/70 עם סוללת שטיפה</t>
  </si>
  <si>
    <t>שולחן כניסה למדיח 160/70 עם סוללת שטיפה</t>
  </si>
  <si>
    <t>שולחן כניסה למדיח 110/70 עם סוללת שטיפה</t>
  </si>
  <si>
    <t>שולחן יציאה ממדיח 180/60</t>
  </si>
  <si>
    <t>שולחן יציאה ממדיח 120/60</t>
  </si>
  <si>
    <t>שולחן יציאה ממדיח 65/60</t>
  </si>
  <si>
    <t>משטח עבודה 240/70</t>
  </si>
  <si>
    <t>משטח עבודה 220/70</t>
  </si>
  <si>
    <t>משטח עבודה 200/70</t>
  </si>
  <si>
    <t>משטח עבודה 180/70</t>
  </si>
  <si>
    <t>משטח עבודה 160/70</t>
  </si>
  <si>
    <t>משטח עבודה 140/70</t>
  </si>
  <si>
    <t>משטח עבודה 120/70</t>
  </si>
  <si>
    <t>משטח עבודה 150/60</t>
  </si>
  <si>
    <t>משטח עבודה 120/60</t>
  </si>
  <si>
    <t>משטח עבודה 100/60</t>
  </si>
  <si>
    <t>שולחן כיור 240/70</t>
  </si>
  <si>
    <t>שולחן כיור 200/70</t>
  </si>
  <si>
    <t>שולחן כיור 180/70</t>
  </si>
  <si>
    <t>שולחן כיור 150/70</t>
  </si>
  <si>
    <t>שולחן כיור 120/70</t>
  </si>
  <si>
    <t>שולחן כיור 80/70</t>
  </si>
  <si>
    <t>שולחן כיור גדול 240/70</t>
  </si>
  <si>
    <t>שולחן כיור גדול 200/70</t>
  </si>
  <si>
    <t>שולחן כיור גדול 180/70</t>
  </si>
  <si>
    <t>שולחן שני כיורים 280/70</t>
  </si>
  <si>
    <t>שולחן שני כיורים 240/70</t>
  </si>
  <si>
    <t>שולחן שני כיורים 200/70</t>
  </si>
  <si>
    <t xml:space="preserve">דלפק עבודה 4 דלתות </t>
  </si>
  <si>
    <t>דלפק עבודה 4 דלתות + כיור (מימין)</t>
  </si>
  <si>
    <t>מדף עליון 100/30</t>
  </si>
  <si>
    <t>מדף עליון 150/30</t>
  </si>
  <si>
    <t>מדף עליון 200/30</t>
  </si>
  <si>
    <t>מדף עליון כפול 100/30</t>
  </si>
  <si>
    <t>מדף עליון כפול 200/30</t>
  </si>
  <si>
    <t>מדף עליון כפול 150/30</t>
  </si>
  <si>
    <t>משטח אפיה 150/80</t>
  </si>
  <si>
    <t>משטח אפיה 200/80</t>
  </si>
  <si>
    <t>עגלת מסלולים לפינוי מגשים (דפנות פתוחות)</t>
  </si>
  <si>
    <t>עגלת מסלולים לפינוי מגשים (דפנות סגורות)</t>
  </si>
  <si>
    <t>עגלת מסלולים 36 תבניות 1/1 גסטרו</t>
  </si>
  <si>
    <t>עגלת מסלולים נמוכה</t>
  </si>
  <si>
    <t>עגלת מסלולים 16 תבניות אפיה</t>
  </si>
  <si>
    <t>עגלת מסלולים 32 תבניות אפיה</t>
  </si>
  <si>
    <t>עגלת ייבוש כלים</t>
  </si>
  <si>
    <t>עגלת ייבוש מגשי אוכל</t>
  </si>
  <si>
    <t>עגלת ייבוש צלחות - 3 קומות</t>
  </si>
  <si>
    <t>עגלת פלב"מ עם מיכל אשפה 80 ליטר</t>
  </si>
  <si>
    <t>מיכל פלסטי 130 ליטר על עגלה</t>
  </si>
  <si>
    <t>עגלת תבלינים (סגורה)</t>
  </si>
  <si>
    <t>עגלת תבלינים (פתוחה)</t>
  </si>
  <si>
    <t>עגלת כלוב לאחסון</t>
  </si>
  <si>
    <t>עגלת עבודה - 2 מדפים</t>
  </si>
  <si>
    <t>עגלת עבודה - 3 מדפים</t>
  </si>
  <si>
    <t>עגלת אמבט עם ברז -  גבוהה</t>
  </si>
  <si>
    <t>עגלת אמבט עם ברז -  נמוכה</t>
  </si>
  <si>
    <t>מתלה לכלי מכונת קיצוץ ירקות</t>
  </si>
  <si>
    <t>מתלה לכלי מיכון</t>
  </si>
  <si>
    <t>עגלת משטח</t>
  </si>
  <si>
    <t>עגלה מבודדת להובלת מזון 30 מגשים</t>
  </si>
  <si>
    <t>עגלה לטרמופורטים - דגם מגידו</t>
  </si>
  <si>
    <t>עגלה סגורה לטרמופורטים</t>
  </si>
  <si>
    <t>עגלה צרה לטרמופורטים</t>
  </si>
  <si>
    <t>עגלה לכדי מרק</t>
  </si>
  <si>
    <t>עגלה להובלת מזון בקונטיינרים</t>
  </si>
  <si>
    <t>עגלת סכו"מ ומגשים חד-צדדית</t>
  </si>
  <si>
    <t>עגלת סכו"מ ומגשים דקורטיבית - גדולה</t>
  </si>
  <si>
    <t>עגלת סכו"מ ומגשים דקורטיבית - קטנה</t>
  </si>
  <si>
    <t>עגלה להובלת סלי ספלים (דולי)</t>
  </si>
  <si>
    <t>עגלת צלחות (6 טורים)</t>
  </si>
  <si>
    <t>דלפק מים קרים וסודה 400 כוס/שעה</t>
  </si>
  <si>
    <t>אגן חימום דרופ-אין 3 גסטרו עם מגן עיטוש</t>
  </si>
  <si>
    <t>אגן חימום דרופ-אין 4 גסטרו עם מגן עיטוש</t>
  </si>
  <si>
    <t>אגן חימום דרופ-אין 5 גסטרו עם מגן עיטוש</t>
  </si>
  <si>
    <t>משטח תצוגה קראמי מחומם עם מגן עיטוש (באורך 3 גסטרו)</t>
  </si>
  <si>
    <t>משטח תצוגה קראמי מחומם עם מגן עיטוש (באורך 4 גסטרו)</t>
  </si>
  <si>
    <t>משטח תצוגה קראמי מחומם עם מגן עיטוש (באורך 5 גסטרו)</t>
  </si>
  <si>
    <t>מרקיה 11 ליטר דרופ-אין</t>
  </si>
  <si>
    <t>אגן קירור דרופ-אין 3 גסטרו עם מגן עיטוש</t>
  </si>
  <si>
    <t>אגן קירור דרופ-אין 4 גסטרו עם מגן עיטוש</t>
  </si>
  <si>
    <t>אגן קירור דרופ-אין 5 גסטרו עם מגן עיטוש</t>
  </si>
  <si>
    <t>פלטה מקוררת עם מגן עיטוש  (באורך 3 גסטרו)</t>
  </si>
  <si>
    <t>פלטה מקוררת עם מגן עיטוש  (באורך 4 גסטרו)</t>
  </si>
  <si>
    <t>פלטה מקוררת עם מגן עיטוש  (באורך 5 גסטרו)</t>
  </si>
  <si>
    <t>אמבט מקורר עם מגן עיטוש   (באורך 3 גסטרו)</t>
  </si>
  <si>
    <t>אמבט מקורר עם מגן עיטוש   (באורך 4 גסטרו)</t>
  </si>
  <si>
    <t>אמבט מקורר עם מגן עיטוש   (באורך 5 גסטרו)</t>
  </si>
  <si>
    <t>פיקוד שבת לפריט הגשה</t>
  </si>
  <si>
    <t>דיספנסר נייד לצלחות - 2 עמודות</t>
  </si>
  <si>
    <t>דיספנסר נייד לצלחות - 4 עמודות</t>
  </si>
  <si>
    <t>דיספנסר דרופ-אין לסלי ספלים</t>
  </si>
  <si>
    <t>ארון אחסון יבש</t>
  </si>
  <si>
    <t>כיור נטילת ידיים</t>
  </si>
  <si>
    <t>מחיצת פלב"מ בצד משטח</t>
  </si>
  <si>
    <t>מתלה על קיר לצנור גמיש</t>
  </si>
  <si>
    <t>דלפק הגשה - משטח שיש וחיפוי פורמייקה - מחיר למטר</t>
  </si>
  <si>
    <t>תוספת למשטח עבודה</t>
  </si>
  <si>
    <t>תוספת לשולחן כיור</t>
  </si>
  <si>
    <t>דלפק בנוי משטח נירוסטה פאנל פורמייקה</t>
  </si>
  <si>
    <t>דלפק בנוי משטח שיש פאנל פורמייקה - אורך 100</t>
  </si>
  <si>
    <t>מתקן השרייה חשמלי למארז אחד</t>
  </si>
  <si>
    <t>מתקן השרייה חשמלי לשני מארזים</t>
  </si>
  <si>
    <t>מתקן השרייה חשמלי לשלושה מארזים</t>
  </si>
  <si>
    <t>מכונת קילוף ירקות 30 ק"ג</t>
  </si>
  <si>
    <t>מכונה מתהפכת 300 ליטר לשטיפת ירקות</t>
  </si>
  <si>
    <t>מכונה מתהפכת 600 ליטר לשטיפת ירקות</t>
  </si>
  <si>
    <t>מעבד מזון 5.5 ליטר</t>
  </si>
  <si>
    <t>מטחנת בשר 3 כ"ס עם מעמד</t>
  </si>
  <si>
    <t>מטחנת בשר 5 כ"ס רצפתית</t>
  </si>
  <si>
    <t>מטחנת בשר מקוררת  1.5 כ"ס</t>
  </si>
  <si>
    <t>מטחנת בשר מקוררת 3 כ"ס</t>
  </si>
  <si>
    <t>מכונת עיבוד קציצות</t>
  </si>
  <si>
    <t xml:space="preserve">מרכך/חותך בשר (סטייק מאסטר) </t>
  </si>
  <si>
    <t>מיקסר 20 ליטר</t>
  </si>
  <si>
    <t>מיקסר 30 ליטר</t>
  </si>
  <si>
    <t>מיקסר 40 ליטר</t>
  </si>
  <si>
    <t>מיקסר 60 ליטר</t>
  </si>
  <si>
    <t>מיקסר 80 ליטר</t>
  </si>
  <si>
    <t>מיקסר 140 ליטר</t>
  </si>
  <si>
    <t>מכונה לבירור אורז וקטניות</t>
  </si>
  <si>
    <t>נפת קמח שולחנית</t>
  </si>
  <si>
    <t>נפת קמח שולחנית צנטריפוגלית</t>
  </si>
  <si>
    <t>מרדדת בצק</t>
  </si>
  <si>
    <t>מרדדת בצק שולחנית</t>
  </si>
  <si>
    <t>פורס לחם שולחני חצי-אוטומטי</t>
  </si>
  <si>
    <t>פורס לחם חצי-אוטומטי</t>
  </si>
  <si>
    <t>ארון חימום/מעמד לתנור</t>
  </si>
  <si>
    <t>ארון חימום נייד 6 תבניות</t>
  </si>
  <si>
    <t>ארון חימום נייד 10 תבניות</t>
  </si>
  <si>
    <t>ארון חימום נייד 20 תבניות</t>
  </si>
  <si>
    <t>ארון חימום נייד 36 תבניות</t>
  </si>
  <si>
    <t>ארון חימום נייד 2 תאים</t>
  </si>
  <si>
    <t>ארון חימום/קירור נייד 28 תבניות</t>
  </si>
  <si>
    <t>רשת פלב"מ לארון חימום</t>
  </si>
  <si>
    <t>דלת שרות חד-כנפית</t>
  </si>
  <si>
    <t>דלת שרות דו-כנפית עם חלון</t>
  </si>
  <si>
    <t>דלת שרות דו-כנפית עם חלונות</t>
  </si>
  <si>
    <t>דלת "פנדל" חד-כנפית עם חלון</t>
  </si>
  <si>
    <t>דלת "פנדל" דו-כנפית עם חלון</t>
  </si>
  <si>
    <t>דלת "פנדל" דו-כנפית עם חלונות</t>
  </si>
  <si>
    <t>ברז מזיגה למים קרים וסודה</t>
  </si>
  <si>
    <t>אגן טפטוף</t>
  </si>
  <si>
    <t>וסת לבלון CO2</t>
  </si>
  <si>
    <t>קולחן משקאות שני מיכלים</t>
  </si>
  <si>
    <t>קולחן משקאות שלושה מיכלים</t>
  </si>
  <si>
    <t>מרכך מים ידני  16 ליטר</t>
  </si>
  <si>
    <t>מרכך מים ידני  20 ליטר</t>
  </si>
  <si>
    <t>מרכך מים 230 ליטר/שעה</t>
  </si>
  <si>
    <t>מרכך מים 700 ליטר/שעה</t>
  </si>
  <si>
    <t>מרכך מים 900 ליטר/שעה</t>
  </si>
  <si>
    <t>מרכך מים 1360 ליטר/שעה</t>
  </si>
  <si>
    <t>מכונה לשטיפה בלחץ</t>
  </si>
  <si>
    <t>גלגלון עם צנור נשלף 15 מטר ואקדח התזה</t>
  </si>
  <si>
    <t>ברז עם פיה מסתובבת לכיור עבודה</t>
  </si>
  <si>
    <t>ברז עם פיה מסתובבת לכיור עבודה קטן</t>
  </si>
  <si>
    <t>ברז לכיור נטילת ידיים</t>
  </si>
  <si>
    <t>סוללה עם מתז עליון על שולחן</t>
  </si>
  <si>
    <t>סוללה עם מתז עליון על קיר</t>
  </si>
  <si>
    <t>מאזני משטח ניידים 300 ק"ג</t>
  </si>
  <si>
    <t>משטח שקילה רצפתי 1000 ק"ג</t>
  </si>
  <si>
    <t>מיכל מבודד ל-6 תבניות 1/1 גסטרו</t>
  </si>
  <si>
    <t>מיכל מבודד 13 ליטר למרק</t>
  </si>
  <si>
    <t>תבנית 1/1 גסטרו עומק 2 ס"מ</t>
  </si>
  <si>
    <t>תבנית 1/1 גסטרו עומק 6.5 ס"מ</t>
  </si>
  <si>
    <t>תבנית 1/1 גסטרו עומק 20 ס"מ</t>
  </si>
  <si>
    <t>תבנית מחוררת 1/1 גסטרו עומק 20 ס"מ</t>
  </si>
  <si>
    <t>פיקוד שבת לפריט</t>
  </si>
  <si>
    <t>כוננית 4 מדפים לאחסון תבניות ומגשים אורך 100</t>
  </si>
  <si>
    <t>כוננית 4 מדפים לאחסון תבניות ומגשים אורך 130</t>
  </si>
  <si>
    <t>כוננית פלסטית 4 מדפים עומק 35</t>
  </si>
  <si>
    <t>כוננית פלסטית 4 מדפים עומק 50</t>
  </si>
  <si>
    <t>כוננית פלסטית 4 מדפים עומק 60</t>
  </si>
  <si>
    <t>כוננית 4 מדפים לאחסנה יבשה עומק 40</t>
  </si>
  <si>
    <t>כוננית 4 מדפים לאחסנה יבשה עומק 50</t>
  </si>
  <si>
    <t>כוננית 4 מדפים לאחסנה יבשה עומק 60</t>
  </si>
  <si>
    <t>כוננית לעומס כבד 4 מדפים</t>
  </si>
  <si>
    <t>פגוש הגנה דו-קומתי על קיר</t>
  </si>
  <si>
    <t>ציוד קבוע במבנה</t>
  </si>
  <si>
    <t>תעלה (ללא סבכה) למחסום רצפה 30/30</t>
  </si>
  <si>
    <t>תעלה - עם סבכה - למחסום רצפה 30/30</t>
  </si>
  <si>
    <t>תעלה - ללא סבכה - למחסום רצפה 30/60</t>
  </si>
  <si>
    <t>תעלה - עם סבכה - למחסום רצפה 30/60</t>
  </si>
  <si>
    <t>תעלה - ללא סבכה - למחסום רצפה 30/90</t>
  </si>
  <si>
    <t>תעלה - עם סבכה - למחסום רצפה 30/90</t>
  </si>
  <si>
    <t>תעלה - ללא סבכה - למחסום רצפה 30/120</t>
  </si>
  <si>
    <t>תעלה - עם סבכה - למחסום רצפה 30/120</t>
  </si>
  <si>
    <t>תעלה - ללא סבכה - למחסום רצפה 30/180</t>
  </si>
  <si>
    <t>תעלה - עם סבכה - למחסום רצפה 30/180</t>
  </si>
  <si>
    <t>תעלה - ללא סבכה - למחסום רצפה 30/240</t>
  </si>
  <si>
    <t>תעלה - עם סבכה - למחסום רצפה 30/240</t>
  </si>
  <si>
    <t>תעלה - ללא סבכה - למחסום רצפה 30/300</t>
  </si>
  <si>
    <t>תעלה - עם סבכה - למחסום רצפה 30/300</t>
  </si>
  <si>
    <t>תעלה - עם סבכה - למחסום רצפה 45/80</t>
  </si>
  <si>
    <t>תעלה - עם סבכה - למחסום רצפה 60/90</t>
  </si>
  <si>
    <t>תעלה - עם סבכה - למחסום רצפה 70/110</t>
  </si>
  <si>
    <t>הגנה אנכית על פינת קיר - זוית 90</t>
  </si>
  <si>
    <t>הגנה אנכית גבוהה על קיר 10</t>
  </si>
  <si>
    <t>הגנה אנכית גבוהה על קיר 15</t>
  </si>
  <si>
    <t>הגנה אנכית גבוהה על קיר 20</t>
  </si>
  <si>
    <t>משקוף פלב"מ לפתח מעבר בקיר</t>
  </si>
  <si>
    <t>אשנב פינוי כלים</t>
  </si>
  <si>
    <t>23A</t>
  </si>
  <si>
    <t>23B</t>
  </si>
  <si>
    <t>23C</t>
  </si>
  <si>
    <t>משקוף פלב"מ לדלת פנדל</t>
  </si>
  <si>
    <t>קופסת ניקוז לחדר קירור</t>
  </si>
  <si>
    <t xml:space="preserve">מקפיא אחסון שוכב </t>
  </si>
  <si>
    <t>מקפיא אחסון שוכב</t>
  </si>
  <si>
    <t>משקל לפריט</t>
  </si>
  <si>
    <t>דלת חדר קירור מסוג "הזזה" עבור פתח ברוחב 110 ס"מ</t>
  </si>
  <si>
    <r>
      <t xml:space="preserve">התאמה לעבודה בשבת </t>
    </r>
    <r>
      <rPr>
        <b/>
        <sz val="11"/>
        <color indexed="10"/>
        <rFont val="Arial"/>
        <family val="2"/>
      </rPr>
      <t>פיקוד שבת</t>
    </r>
  </si>
  <si>
    <t>מדיח 100-150 סל/שעה</t>
  </si>
  <si>
    <t>מדיח 150-200 סל/שעה</t>
  </si>
  <si>
    <t>מדיח 200-300 סל/שעה</t>
  </si>
  <si>
    <t>מסך אוויר מעל פתח אורך 1 מטר</t>
  </si>
  <si>
    <t>מסך אוויר מעל פתח אורך 1.5 מטר</t>
  </si>
  <si>
    <t>מסך אוויר מעל פתח אורך 2 מטר</t>
  </si>
  <si>
    <t>כף נירוסטה למכונת קרח +שרשרת חיבור למכשיר</t>
  </si>
  <si>
    <t>דלפק הגשה - משטח שיש וחיפוי פורמייקה - מחיר לחצי מטר</t>
  </si>
  <si>
    <t>מדיח דלפקי (חד פאזי- כולל 2 צלחות סל לצלחות+כוסות+סכו"ם)</t>
  </si>
  <si>
    <t>מדיח דלפקי על מעמד חד פאזי (יסופק עם 2 צלחות סל לצלחות+כוסות+סכו"ם)</t>
  </si>
  <si>
    <t>מדיח סל הוד-טייפ(יסופק עם סט של 3 סלים לכוסות, צלחות ו-2 סלים לסכו"ם)</t>
  </si>
  <si>
    <t>מדיח סל הוד-טייפ עם עיבוי ומיחזור אנרגיה(יסופק עם סט של 3 סלים לכוסות, צלחות ו-2 סלים לסכו"ם)</t>
  </si>
  <si>
    <t xml:space="preserve">מדיח סל 95 סל/שעה עם מייבש </t>
  </si>
  <si>
    <t>מדיח כוסות משרדי</t>
  </si>
  <si>
    <t>דלפק הגשה קר 3 גסטרו( מחיר פורמייקה עובי זכוכית)</t>
  </si>
  <si>
    <t>דלפק הגשה דו-צדדי קר 3 גסטרו( מחיר פורמייקה עובי זכוכית)</t>
  </si>
  <si>
    <t>דלפק הגשה קר 4 גסטרו( מחיר פורמייקה עובי זכוכית)</t>
  </si>
  <si>
    <t>דלפק הגשה דו-צדדי קר 4 גסטרו ( מחיר פורמייקה עובי זכוכית)</t>
  </si>
  <si>
    <t>דלפק הגשה קר 5 גסטרו ( מחיר פורמייקה עובי זכוכית)</t>
  </si>
  <si>
    <t>דלפק הגשה דו-צדדי קר 5 גסטרו( מחיר פורמייקה עובי זכוכית)</t>
  </si>
  <si>
    <t>דלפק הגשה קר 6 גסטרו</t>
  </si>
  <si>
    <t>דלפק הגשה דו-צדדי קר 6 גסטרו</t>
  </si>
  <si>
    <t>דלפק הגשה חם 3 גסטרו( מחיר פורמייקה,עובי זכוכית, מערכת תאורה תהיה מותאמת לעמידה בתנאי חום לחות ואטומה לחדירת מים ואדים)</t>
  </si>
  <si>
    <t>דלפק הגשה חם דו-צדדי 3 גסטרו( מחיר פורמייקה,עובי זכוכית, מערכת תאורה תהיה מותאמת לעמידה בתנאי חום לחות ואטומה לחדירת מים ואדים)</t>
  </si>
  <si>
    <t>דלפק הגשה חם 4 גסטרו( מחיר פורמייקה,עובי זכוכית, מערכת תאורה תהיה מותאמת לעמידה בתנאי חום לחות ואטומה לחדירת מים ואדים)</t>
  </si>
  <si>
    <t>דלפק הגשה דו-צדדי חם 4 גסטרו( מחיר פורמייקה,עובי זכוכית, מערכת תאורה תהיה מותאמת לעמידה בתנאי חום לחות ואטומה לחדירת מים ואדים)</t>
  </si>
  <si>
    <t>דלפק הגשה חם 5 גסטרו( מחיר פורמייקה,עובי זכוכית, מערכת תאורה תהיה מותאמת לעמידה בתנאי חום לחות ואטומה לחדירת מים ואדים)</t>
  </si>
  <si>
    <t>דלפק הגשה דו-צדדי חם 5 גסטרו( מחיר פורמייקה,עובי זכוכית, מערכת תאורה תהיה מותאמת לעמידה בתנאי חום לחות ואטומה לחדירת מים ואדים)</t>
  </si>
  <si>
    <t>פגודה קרה 8 גסטרו( עובי זכוכית)</t>
  </si>
  <si>
    <t>פגודה קרה 8 גסטרו משטח שיש(עובי זכוכית)</t>
  </si>
  <si>
    <t>דלפק משקאות לשרות עצמי 130 ס"מ(מחיר פורמייקה)</t>
  </si>
  <si>
    <t>דלפק משקאות לשרות עצמי 165 ס"מ(מחיר פורמייקה)</t>
  </si>
  <si>
    <t>דלפק משקאות לשרות עצמי 200 ס"מ(מחיר פורמייקה)</t>
  </si>
  <si>
    <t>דלפק משקאות לשרות עצמי 250 ס"מ(מחיר פורמייקה)</t>
  </si>
  <si>
    <t>דלפק נייטראלי לשרות עצמי 120 ס"מ(מחיר פורמייקה)</t>
  </si>
  <si>
    <t>דלפק נייטראלי לשרות עצמי 150 ס"מ(מחיר פורמייקה)</t>
  </si>
  <si>
    <t>דלפק נייטראלי לשרות עצמי 200 ס"מ(מחיר פורמייקה)</t>
  </si>
  <si>
    <t xml:space="preserve">אגן קירור דרופ-אין 6 גסטרו עם מגן עיטוש </t>
  </si>
  <si>
    <t>אגן חימום דרופ אין 6 גסטרו עם מגן עיטוש</t>
  </si>
  <si>
    <t>קוצץ ירקות שולחני(על כל החלקים הבאים במגע עם מזון ומים להיות בעלי אישור לשימוש במזון)</t>
  </si>
  <si>
    <t>סט סכינים עבור קוצץ ירקות שולחני + מתקן אחסון(תוספת דוחף+זורק)</t>
  </si>
  <si>
    <t>קוצץ ירקות תפוקה גבוהה - על מעמד(על כל החלקים הבאים במגע עם מזון ומים להיות בעלי אישור לשימוש במזון)</t>
  </si>
  <si>
    <t>סט סכינים עבור קוצץ ירקות תפוקה גבוהה + מתקן אחסון(תוספת דוחף+זורק)</t>
  </si>
  <si>
    <t>מעבד ירקות תפוקה גבוהה (הזנה ידנית)(על כל החלקים הבאים במגע עם מזון ומים להיות בעלי אישור לשימוש במזון)</t>
  </si>
  <si>
    <t>סט סכינים עבור מעבד ירקות תפוקה גבוהה + מתקן אחסו(תוספת דוחף+זורק)ן</t>
  </si>
  <si>
    <t>מקרר ארון חד-רוחבי( בשיטת קירור N.F קירור יבש)</t>
  </si>
  <si>
    <t>מקרר ארון דו-רוחבי( בשיטת קירור N.F קירור יבש)</t>
  </si>
  <si>
    <t>מקפיא ארון חד-רוחבי( בשיטת קירור N.F קירור יבש)</t>
  </si>
  <si>
    <t>מקפיא ארון דו-רוחבי( בשיטת קירור N.F קירור יבש)</t>
  </si>
  <si>
    <t>מקרר עגלות חד-רוחבי( בשיטת קירור N.F קירור יבש)</t>
  </si>
  <si>
    <t>מקרר עגלות דו-רוחבי( בשיטת קירור N.F קירור יבש)</t>
  </si>
  <si>
    <t>מקפיא עגלות חד-רוחבי( בשיטת קירור N.F קירור יבש)</t>
  </si>
  <si>
    <t>מקפיא עגלות דו-רוחבי( בשיטת קירור N.F קירור יבש)</t>
  </si>
  <si>
    <t>מקרר משב 10 ק"ג( בשיטת קירור N.F קירור יבש)</t>
  </si>
  <si>
    <t>מקרר משב 20 ק"ג( בשיטת קירור N.F קירור יבש)</t>
  </si>
  <si>
    <t>מקרר משב 30 ק"ג( בשיטת קירור N.F קירור יבש)</t>
  </si>
  <si>
    <t>מקרר משב 40 ק"ג( בשיטת קירור N.F קירור יבש)</t>
  </si>
  <si>
    <t>מקרר משב 50 ק"ג( בשיטת קירור N.F קירור יבש)</t>
  </si>
  <si>
    <t>מקרר משב לעגלת מסלולים 1/1 גסטרו (כולל עגלה)( בשיטת קירור N.F קירור יבש)</t>
  </si>
  <si>
    <t>מקרר משב לעגלת מסלולים 2/1 גסטרו (כולל עגלה)( בשיטת קירור N.F קירור יבש)</t>
  </si>
  <si>
    <t>מקרר משב לעגלת קומבי 2/1 (כולל עגלה)( בשיטת קירור N.F קירור יבש)</t>
  </si>
  <si>
    <t>מקרר דלפק 2 דלתות ( בשיטת קירור N.F קירור יבש)</t>
  </si>
  <si>
    <t>מקרר דלפק 3 דלתות ( בשיטת קירור N.F קירור יבש)</t>
  </si>
  <si>
    <t>מקרר דלפק 4 דלתות ( בשיטת קירור N.F קירור יבש)</t>
  </si>
  <si>
    <t>דלפק עבודה מקורר עם כיור מובנה( בשיטת קירור N.F קירור יבש)</t>
  </si>
  <si>
    <t>מקרר משקאות</t>
  </si>
  <si>
    <t xml:space="preserve">מקרר קינוחים </t>
  </si>
  <si>
    <t xml:space="preserve">מקרר ארון חד רוחבי שני תאים </t>
  </si>
  <si>
    <t>דלפק בנוי משטח שיש פאנל פורמייקה - אורך 160</t>
  </si>
  <si>
    <t>דלפק בנוי משטח שיש פאנל פורמייקה - אורך 200</t>
  </si>
  <si>
    <t>פגודה חמה 8 גסטרו (עובי זכוכית, מערכת תאורה תהיה מותאמת לעמידה בתנאי חום לחות ואטומה לחדירת מים ואדים)</t>
  </si>
  <si>
    <t>פגודה חמה 8 גסטרו משטח שיש( עובי זכוכית, מערכת תאורה תהיה מותאמת לעמידה בתנאי חום לחות ואטומה לחדירת מים ואדים)</t>
  </si>
  <si>
    <t>מכונת קוביות קרח 70 ק"ג עם אחסון מובנה( פילטר וחלקים מאושרים למזון)</t>
  </si>
  <si>
    <t>מכונת קוביות קרח 140 ק"ג עם אחסון מובנה(פילטר וחלקים מאושרים למזון)</t>
  </si>
  <si>
    <t>מכונת קוביות קרח 320 ק"ג + מיכל 150 ק"ג( פילטר וחלקים מאושרים למזון)</t>
  </si>
  <si>
    <t>מכונת קוביות קרח 400 ק"ג + מיכל 200 ק"ג(פילטר וחלקים מאושרים למזון)</t>
  </si>
  <si>
    <t>מכונה למים קרים וסודה 200 כוס/שעה(כולל סנן,וסת לחץ צנרת ומחברים)</t>
  </si>
  <si>
    <t>מכונה למים קרים וסודה 400 כוס/שעה(כולל סנן,וסת לחץ צנרת ומחברים)</t>
  </si>
  <si>
    <t>מכונה למים קרים וסודה 700 כוס/שעה(כולל סנן,וסת לחץ צנרת ומחברים)</t>
  </si>
  <si>
    <t>מכונה למים קרים וסודה 1000 כוס/שעה(כולל סנן,וסת לחץ צנרת ומחברים)</t>
  </si>
  <si>
    <t>מתקן שולחני למים קרים וסודה 700 כוס/שעה (כולל סנן,וסת לחץ צנרת ומחברים)</t>
  </si>
  <si>
    <t>מתקן שולחני למים קרים וסודה 400 כוס/שעה (כולל סנן,וסת לחץ צנרת ומחברים)</t>
  </si>
  <si>
    <t>מתקן שולחני למים קרים וסודה 200 כוס/שעה (כולל סנן,וסת לחץ צנרת ומחברים)</t>
  </si>
  <si>
    <t>מתקן שולחני למים קרים וסודה 150 כוס/שעה (כולל סנן,וסת לחץ צנרת ומחברים)</t>
  </si>
  <si>
    <t>מיחם שבתי 25 ליטר(אישור לשימוש במזון למכונה, ברז מזיגה מסוג טומלינסון או שווה ערך)</t>
  </si>
  <si>
    <t>מיחם שבתי 60 ליטר(אישור לשימוש במזון למכונה, ברז מזיגה מסוג טומלינסון או שווה ערך)</t>
  </si>
  <si>
    <t>מיחם אוטומטי 10 ליטר(אישור לשימוש במזון למכונה, ברז מזיגה מסוג טומלינסון או שווה ערך)</t>
  </si>
  <si>
    <t>מיחם אוטומטי 25 ליטר(אישור לשימוש במזון למכונה, ברז מזיגה מסוג טומלינסון או שווה ערך)</t>
  </si>
  <si>
    <t>מיחם אוטומטי 35 ליטר(אישור לשימוש במזון למכונה, ברז מזיגה מסוג טומלינסון או שווה ערך)</t>
  </si>
  <si>
    <t>מיחם אוטומטי 60 ליטר(אישור לשימוש במזון למכונה, ברז מזיגה מסוג טומלינסון או שווה ערך)</t>
  </si>
  <si>
    <t>תנור אפיה תא אחד( נדרש חוטים עמידים לחום של 300 מעלות חוטי אסבסט וכיוצ"ב וסופיות חוט מנירוסטה)</t>
  </si>
  <si>
    <t>תנור אפיה בגז תא אחד( נדרש חוטים עמידים לחום של 300 מעלות חוטי אסבסט וכיוצ"ב וסופיות חוט מנירוסטה)</t>
  </si>
  <si>
    <t>תנור תחתון תא אחד( נדרש חוטים עמידים לחום של 300 מעלות חוטי אסבסט וכיוצ"ב וסופיות חוט מנירוסטה)</t>
  </si>
  <si>
    <t>תנור אפיה 3 תאים ( נדרש חוטים עמידים לחום של 300 מעלות חוטי אסבסט וכיוצ"ב וסופיות חוט מנירוסטה)</t>
  </si>
  <si>
    <t>תנור אפיה 4 תאים ( נדרש חוטים עמידים לחום של 300 מעלות חוטי אסבסט וכיוצ"ב וסופיות חוט מנירוסטה)</t>
  </si>
  <si>
    <t xml:space="preserve">תנור בישול גז שדה להבה אחת (כלב גז)( ימסרו עם אישור בדיקה של טכנאי גז מוסמך) </t>
  </si>
  <si>
    <t xml:space="preserve">תנור בישול גז שדה להבה כפולה (כלב גז) (ימסרו עם אישור בדיקה של טכנאי גז מוסמך) </t>
  </si>
  <si>
    <t>מתקן למים קרים 1000 כוס/שעה</t>
  </si>
  <si>
    <t>מדיח דלפקי (תלת פאזי -כולל 2 צלחות סל לצלחות+כוסות+2 מיכלים עשויים פלב"מ לסכו"מ)</t>
  </si>
  <si>
    <t>מדיח דלפקי על מעמד תלת פאזי (-כולל 2 צלחות סל לצלחות+כוסות+2 מיכלים עשויים פלב"מ לסכו"מ)</t>
  </si>
  <si>
    <t xml:space="preserve">עגלת הובלה בצובר וחלוקה חם/קר 7+7 גסטרו </t>
  </si>
  <si>
    <t xml:space="preserve">עגלת הובלה בצובר וחלוקה חם/קר 8+8 גסטרו </t>
  </si>
  <si>
    <t>כיריים גז להבה אחת (גובה כיריים 54 ס"מ)</t>
  </si>
  <si>
    <t>כיריים גז 2 להבות( גובה 70כיריים  ס"מ לחץ _100 בר)</t>
  </si>
  <si>
    <t>כיריים גז 3 להבות ( גובה 70כיריים  ס"מ לחץ _100 בר)</t>
  </si>
  <si>
    <t>כיריים גז 4 להבות ( גובה 70כיריים  ס"מ לחץ _100 בר)</t>
  </si>
  <si>
    <t>כיריים גז 6 להבות ( גובה 70כיריים  ס"מ לחץ _100 בר)</t>
  </si>
  <si>
    <t>דלפק הגשה חם 6 גסטרו</t>
  </si>
  <si>
    <t>דלפק הגשה דו-צדדי חם 6 גסטרו</t>
  </si>
  <si>
    <t>מכונת ברד 10 ליטר (מיכל אחד) (אישור לשימוש במזון במכונה)</t>
  </si>
  <si>
    <t>מכונת ברד 2 מיכלי 10 ליטר (אישור לשימוש במזון במכונה)</t>
  </si>
  <si>
    <t>מכונת ברד 3 מיכלי 10 ליטר (אישור לשימוש במזון במכונה)</t>
  </si>
  <si>
    <t>בלון CO2 של 18 קוב</t>
  </si>
  <si>
    <t>בלון CO2 של 27 קוב</t>
  </si>
  <si>
    <t>יחידת בישול אינדוקטיבי שולחנית רב-תכליתית</t>
  </si>
  <si>
    <t>פלטת בישול קראמית 4 ראשים</t>
  </si>
  <si>
    <t>מחיר מקסימום  ליחידה לא כולל מע"מ</t>
  </si>
  <si>
    <t>מחיר מקסימום ליחידה לא כולל מע"מ</t>
  </si>
  <si>
    <t>מספר</t>
  </si>
  <si>
    <t>טבלת הצעת מחיר לסל : ציוד קירור</t>
  </si>
  <si>
    <t>הצעת מחיר בש"ח לא כולל מע"מ</t>
  </si>
  <si>
    <t>טבלת הצעת מחיר לסל : מכולות קירור והקפאה</t>
  </si>
  <si>
    <t>טבלת הצעת מחיר לסל : ציוד בישול</t>
  </si>
  <si>
    <t>טבלת הצעת מחיר לסל : עגלות הובלת מזון (בשל צנן)</t>
  </si>
  <si>
    <t>טבלת הצעת מחיר לסל : ציוד בישול בייצור מקומי</t>
  </si>
  <si>
    <t>טבלת הצעת מחיר לסל : ציוד הדחה</t>
  </si>
  <si>
    <t>טבלת הצעת מחיר לסל : ציוד פלב"מ לייצור מיוחד</t>
  </si>
  <si>
    <t>טבלת הצעת מחיר לסל : ציוד לרכישה</t>
  </si>
  <si>
    <t>טבלת הצעת מחיר לסל : ציוד מטבח קבוע במבנה</t>
  </si>
  <si>
    <t>הצעת מחיר ש"ח לא כולל מע"מ</t>
  </si>
  <si>
    <t>טבלת הצעת מחיר לסל : מקררים ביתיים</t>
  </si>
  <si>
    <t>מטר</t>
  </si>
  <si>
    <t>צנרת בקוטר 1/2 צול, או 1/8 צול בבידוד ארמפלקס בעובי 25 מ"מ, בציפוי גזה וסילפס- מחיר למטר מעל 15 מ' אורך, כולל התקנה</t>
  </si>
  <si>
    <t>גלגל קבוע "3 (התקנה עם בורג)</t>
  </si>
  <si>
    <t>גלגל קבוע "3 עם מעצור (התקנה עם בורג)</t>
  </si>
  <si>
    <t>גלגל קבוע "3 (התקנה עם פלטה)</t>
  </si>
  <si>
    <t>גלגל קבוע "3 עם מעצור (התקנה עם פלטה)</t>
  </si>
  <si>
    <t>גלגל מסתובב "3 (התקנה עם בורג)</t>
  </si>
  <si>
    <t>גלגל מסתובב "3 עם מעצור (התקנה עם בורג)</t>
  </si>
  <si>
    <t>גלגל מסתובב "3 (התקנה עם פלטה)</t>
  </si>
  <si>
    <t>גלגל מסתובב "3 עם מעצור (התקנה עם פלטה)</t>
  </si>
  <si>
    <t>גלגל קבוע "4 (התקנה עם בורג)</t>
  </si>
  <si>
    <t>גלגל קבוע "4 עם מעצור (התקנה עם בורג)</t>
  </si>
  <si>
    <t>גלגל קבוע "4 (התקנה עם פלטה)</t>
  </si>
  <si>
    <t>גלגל קבוע "4 עם מעצור (התקנה עם פלטה)</t>
  </si>
  <si>
    <t>גלגל מסתובב "4 (התקנה עם בורג)</t>
  </si>
  <si>
    <t>גלגל מסתובב "4 עם מעצור (התקנה עם בורג)</t>
  </si>
  <si>
    <t>גלגל מסתובב "4 (התקנה עם פלטה)</t>
  </si>
  <si>
    <t>גלגל מסתובב "4 עם מעצור (התקנה עם פלטה)</t>
  </si>
  <si>
    <t>גלגל קבוע "5 (התקנה עם בורג)</t>
  </si>
  <si>
    <t>גלגל קבוע "5 עם מעצור (התקנה עם בורג)</t>
  </si>
  <si>
    <t>גלגל קבוע "5 (התקנה עם פלטה)</t>
  </si>
  <si>
    <t>גלגל קבוע "5 עם מעצור (התקנה עם פלטה)</t>
  </si>
  <si>
    <t>גלגל מסתובב "5 (התקנה עם בורג)</t>
  </si>
  <si>
    <t>גלגל מסתובב "5 עם מעצור (התקנה עם בורג)</t>
  </si>
  <si>
    <t>גלגל מסתובב "5 (התקנה עם פלטה)</t>
  </si>
  <si>
    <t>גלגל מסתובב "5 עם מעצור (התקנה עם פלטה)</t>
  </si>
  <si>
    <t>גלגל קבוע "8 (התקנה עם בורג)</t>
  </si>
  <si>
    <t>גלגל קבוע "8 עם מעצור (התקנה עם בורג)</t>
  </si>
  <si>
    <t>גלגל קבוע "8 (התקנה עם פלטה)</t>
  </si>
  <si>
    <t>גלגל קבוע "8 עם מעצור (התקנה עם פלטה)</t>
  </si>
  <si>
    <t>גלגל מסתובב "8 (התקנה עם בורג)</t>
  </si>
  <si>
    <t>גלגל מסתובב "8 עם מעצור (התקנה עם בורג)</t>
  </si>
  <si>
    <t>גלגל מסתובב "8 (התקנה עם פלטה)</t>
  </si>
  <si>
    <t>גלגל מסתובב "8 עם מעצור (התקנה עם פלטה)</t>
  </si>
  <si>
    <t>תאריך</t>
  </si>
  <si>
    <t>חתימה וחותמת המציע</t>
  </si>
  <si>
    <t>מכרז 10/2021 - טבלת הצעת מחיר לסל : חדרי קירור והקפאה</t>
  </si>
  <si>
    <t>מכרז 10/2021  - מכרזי ציוד</t>
  </si>
  <si>
    <t>מכרז 10/2021 -  מכרזי ציוד</t>
  </si>
  <si>
    <t>מכרז 10/2021 - מכרזי ציוד</t>
  </si>
  <si>
    <t>מכרז 10/2021 - מכרזי ציוד למטבחים של השב"ס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</si>
</sst>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&quot;₪&quot;\ #,##0"/>
    <numFmt numFmtId="165" formatCode="0.0%"/>
  </numFmts>
  <fonts count="21">
    <font>
      <sz val="11"/>
      <color theme="1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theme="1"/>
      <name val="Arial"/>
      <family val="2"/>
    </font>
    <font>
      <b/>
      <u/>
      <sz val="16"/>
      <color theme="3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u/>
      <sz val="16"/>
      <color theme="3"/>
      <name val="Arial"/>
      <family val="2"/>
      <scheme val="minor"/>
    </font>
    <font>
      <b/>
      <sz val="11"/>
      <color theme="1"/>
      <name val="Ariel"/>
      <family val="2"/>
      <charset val="177"/>
    </font>
    <font>
      <sz val="11"/>
      <color theme="1"/>
      <name val="Ariel"/>
      <family val="2"/>
      <charset val="177"/>
    </font>
    <font>
      <sz val="11"/>
      <color theme="1"/>
      <name val="Calibri"/>
      <family val="2"/>
    </font>
    <font>
      <sz val="16"/>
      <color theme="1"/>
      <name val="Arial"/>
      <family val="2"/>
    </font>
    <font>
      <b/>
      <sz val="11"/>
      <color indexed="10"/>
      <name val="Arial"/>
      <family val="2"/>
    </font>
    <font>
      <sz val="11"/>
      <name val="Arial"/>
      <family val="2"/>
    </font>
    <font>
      <b/>
      <sz val="11"/>
      <name val="Ariel"/>
      <family val="2"/>
      <charset val="177"/>
    </font>
    <font>
      <sz val="11"/>
      <name val="Ariel"/>
      <family val="2"/>
      <charset val="177"/>
    </font>
    <font>
      <sz val="11"/>
      <name val="Arial"/>
      <family val="2"/>
      <charset val="177"/>
      <scheme val="minor"/>
    </font>
    <font>
      <b/>
      <u/>
      <sz val="16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0" fillId="2" borderId="0" applyNumberFormat="0" applyBorder="0" applyAlignment="0" applyProtection="0"/>
  </cellStyleXfs>
  <cellXfs count="189">
    <xf numFmtId="0" fontId="0" fillId="0" borderId="0" xfId="0"/>
    <xf numFmtId="49" fontId="2" fillId="0" borderId="1" xfId="0" applyNumberFormat="1" applyFont="1" applyBorder="1" applyAlignment="1">
      <alignment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/>
    <xf numFmtId="0" fontId="2" fillId="0" borderId="0" xfId="0" applyFont="1"/>
    <xf numFmtId="0" fontId="0" fillId="0" borderId="4" xfId="0" applyBorder="1"/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Fill="1" applyBorder="1"/>
    <xf numFmtId="0" fontId="2" fillId="0" borderId="5" xfId="0" applyFont="1" applyBorder="1"/>
    <xf numFmtId="0" fontId="2" fillId="0" borderId="4" xfId="0" applyFont="1" applyFill="1" applyBorder="1"/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0" fontId="0" fillId="0" borderId="4" xfId="0" applyFont="1" applyBorder="1"/>
    <xf numFmtId="0" fontId="2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5" xfId="0" applyFont="1" applyFill="1" applyBorder="1"/>
    <xf numFmtId="0" fontId="0" fillId="0" borderId="3" xfId="0" applyBorder="1"/>
    <xf numFmtId="0" fontId="0" fillId="0" borderId="0" xfId="0" applyBorder="1" applyAlignment="1">
      <alignment horizontal="center"/>
    </xf>
    <xf numFmtId="0" fontId="11" fillId="0" borderId="4" xfId="0" applyFont="1" applyBorder="1"/>
    <xf numFmtId="0" fontId="2" fillId="0" borderId="3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164" fontId="2" fillId="0" borderId="4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4" xfId="0" applyFont="1" applyBorder="1" applyAlignment="1">
      <alignment wrapText="1"/>
    </xf>
    <xf numFmtId="0" fontId="5" fillId="3" borderId="3" xfId="0" applyFont="1" applyFill="1" applyBorder="1" applyAlignment="1">
      <alignment wrapText="1"/>
    </xf>
    <xf numFmtId="164" fontId="2" fillId="0" borderId="0" xfId="0" applyNumberFormat="1" applyFont="1" applyBorder="1" applyAlignment="1">
      <alignment horizontal="center"/>
    </xf>
    <xf numFmtId="0" fontId="0" fillId="0" borderId="0" xfId="0" applyBorder="1"/>
    <xf numFmtId="0" fontId="14" fillId="0" borderId="4" xfId="0" applyFont="1" applyBorder="1"/>
    <xf numFmtId="164" fontId="5" fillId="0" borderId="4" xfId="0" applyNumberFormat="1" applyFont="1" applyBorder="1" applyAlignment="1">
      <alignment horizontal="center"/>
    </xf>
    <xf numFmtId="164" fontId="2" fillId="3" borderId="4" xfId="0" applyNumberFormat="1" applyFont="1" applyFill="1" applyBorder="1" applyAlignment="1">
      <alignment horizontal="right"/>
    </xf>
    <xf numFmtId="0" fontId="6" fillId="0" borderId="4" xfId="0" applyFont="1" applyBorder="1"/>
    <xf numFmtId="0" fontId="10" fillId="0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0" fillId="0" borderId="0" xfId="0" applyFont="1"/>
    <xf numFmtId="49" fontId="3" fillId="0" borderId="0" xfId="3" applyNumberFormat="1" applyFont="1" applyBorder="1" applyAlignment="1">
      <alignment horizontal="center" vertical="center"/>
    </xf>
    <xf numFmtId="0" fontId="5" fillId="0" borderId="8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165" fontId="6" fillId="0" borderId="4" xfId="1" applyNumberFormat="1" applyFont="1" applyBorder="1"/>
    <xf numFmtId="9" fontId="6" fillId="0" borderId="4" xfId="1" applyFont="1" applyBorder="1"/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/>
    <xf numFmtId="9" fontId="6" fillId="0" borderId="0" xfId="1" applyFont="1"/>
    <xf numFmtId="0" fontId="5" fillId="3" borderId="4" xfId="0" applyFont="1" applyFill="1" applyBorder="1" applyAlignment="1">
      <alignment wrapText="1"/>
    </xf>
    <xf numFmtId="0" fontId="5" fillId="3" borderId="4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9" fontId="6" fillId="0" borderId="4" xfId="1" applyFont="1" applyBorder="1" applyAlignment="1">
      <alignment horizontal="center"/>
    </xf>
    <xf numFmtId="49" fontId="3" fillId="0" borderId="0" xfId="3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8" fillId="0" borderId="0" xfId="3" applyNumberFormat="1" applyFont="1" applyBorder="1" applyAlignment="1">
      <alignment horizontal="center" vertical="center"/>
    </xf>
    <xf numFmtId="9" fontId="0" fillId="0" borderId="4" xfId="0" applyNumberFormat="1" applyBorder="1"/>
    <xf numFmtId="9" fontId="2" fillId="0" borderId="4" xfId="0" applyNumberFormat="1" applyFont="1" applyBorder="1"/>
    <xf numFmtId="0" fontId="2" fillId="3" borderId="3" xfId="0" applyFont="1" applyFill="1" applyBorder="1"/>
    <xf numFmtId="0" fontId="14" fillId="3" borderId="3" xfId="0" applyFont="1" applyFill="1" applyBorder="1"/>
    <xf numFmtId="0" fontId="14" fillId="0" borderId="4" xfId="0" applyFont="1" applyFill="1" applyBorder="1"/>
    <xf numFmtId="0" fontId="14" fillId="0" borderId="3" xfId="0" applyFont="1" applyFill="1" applyBorder="1"/>
    <xf numFmtId="0" fontId="0" fillId="3" borderId="0" xfId="0" applyFill="1"/>
    <xf numFmtId="0" fontId="2" fillId="3" borderId="4" xfId="0" applyFont="1" applyFill="1" applyBorder="1"/>
    <xf numFmtId="0" fontId="0" fillId="3" borderId="4" xfId="0" applyFill="1" applyBorder="1"/>
    <xf numFmtId="0" fontId="6" fillId="3" borderId="4" xfId="0" applyFont="1" applyFill="1" applyBorder="1"/>
    <xf numFmtId="0" fontId="6" fillId="3" borderId="0" xfId="0" applyFont="1" applyFill="1" applyAlignment="1">
      <alignment horizontal="center"/>
    </xf>
    <xf numFmtId="9" fontId="6" fillId="3" borderId="4" xfId="1" applyFont="1" applyFill="1" applyBorder="1" applyAlignment="1">
      <alignment horizontal="center"/>
    </xf>
    <xf numFmtId="165" fontId="6" fillId="3" borderId="4" xfId="1" applyNumberFormat="1" applyFont="1" applyFill="1" applyBorder="1" applyAlignment="1">
      <alignment horizontal="center"/>
    </xf>
    <xf numFmtId="9" fontId="6" fillId="3" borderId="4" xfId="0" applyNumberFormat="1" applyFont="1" applyFill="1" applyBorder="1" applyAlignment="1">
      <alignment horizontal="center"/>
    </xf>
    <xf numFmtId="0" fontId="0" fillId="0" borderId="0" xfId="0" applyFill="1"/>
    <xf numFmtId="9" fontId="6" fillId="0" borderId="4" xfId="1" applyFont="1" applyFill="1" applyBorder="1"/>
    <xf numFmtId="165" fontId="6" fillId="0" borderId="4" xfId="1" applyNumberFormat="1" applyFont="1" applyFill="1" applyBorder="1"/>
    <xf numFmtId="164" fontId="2" fillId="0" borderId="4" xfId="0" applyNumberFormat="1" applyFont="1" applyFill="1" applyBorder="1" applyAlignment="1">
      <alignment horizontal="right"/>
    </xf>
    <xf numFmtId="0" fontId="0" fillId="0" borderId="4" xfId="0" applyFill="1" applyBorder="1"/>
    <xf numFmtId="0" fontId="6" fillId="0" borderId="0" xfId="0" applyFont="1" applyFill="1"/>
    <xf numFmtId="0" fontId="16" fillId="0" borderId="4" xfId="0" applyFont="1" applyBorder="1"/>
    <xf numFmtId="0" fontId="16" fillId="0" borderId="3" xfId="0" applyFont="1" applyBorder="1"/>
    <xf numFmtId="0" fontId="14" fillId="0" borderId="3" xfId="0" applyFont="1" applyBorder="1"/>
    <xf numFmtId="0" fontId="17" fillId="0" borderId="0" xfId="0" applyFont="1"/>
    <xf numFmtId="9" fontId="6" fillId="0" borderId="4" xfId="1" applyNumberFormat="1" applyFont="1" applyBorder="1"/>
    <xf numFmtId="0" fontId="0" fillId="0" borderId="0" xfId="0" applyNumberFormat="1"/>
    <xf numFmtId="0" fontId="0" fillId="0" borderId="11" xfId="0" applyBorder="1"/>
    <xf numFmtId="0" fontId="16" fillId="0" borderId="4" xfId="0" applyFont="1" applyBorder="1" applyAlignment="1">
      <alignment wrapText="1"/>
    </xf>
    <xf numFmtId="49" fontId="18" fillId="0" borderId="0" xfId="3" applyNumberFormat="1" applyFont="1" applyBorder="1" applyAlignment="1">
      <alignment horizontal="center" vertical="center"/>
    </xf>
    <xf numFmtId="0" fontId="14" fillId="0" borderId="4" xfId="0" applyFont="1" applyBorder="1" applyAlignment="1">
      <alignment wrapText="1"/>
    </xf>
    <xf numFmtId="0" fontId="17" fillId="0" borderId="4" xfId="0" applyFont="1" applyBorder="1" applyAlignment="1">
      <alignment wrapText="1"/>
    </xf>
    <xf numFmtId="0" fontId="14" fillId="0" borderId="4" xfId="0" applyFont="1" applyFill="1" applyBorder="1" applyAlignment="1">
      <alignment wrapText="1"/>
    </xf>
    <xf numFmtId="0" fontId="14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wrapText="1"/>
    </xf>
    <xf numFmtId="0" fontId="17" fillId="0" borderId="0" xfId="0" applyFont="1" applyAlignment="1">
      <alignment wrapText="1"/>
    </xf>
    <xf numFmtId="165" fontId="6" fillId="0" borderId="4" xfId="1" applyNumberFormat="1" applyFont="1" applyBorder="1" applyAlignment="1">
      <alignment horizontal="center"/>
    </xf>
    <xf numFmtId="0" fontId="0" fillId="0" borderId="12" xfId="0" applyBorder="1"/>
    <xf numFmtId="0" fontId="0" fillId="0" borderId="11" xfId="0" applyBorder="1" applyAlignment="1">
      <alignment horizontal="center"/>
    </xf>
    <xf numFmtId="164" fontId="5" fillId="0" borderId="0" xfId="0" applyNumberFormat="1" applyFont="1" applyBorder="1" applyAlignment="1">
      <alignment wrapText="1"/>
    </xf>
    <xf numFmtId="165" fontId="5" fillId="0" borderId="0" xfId="1" applyNumberFormat="1" applyFont="1" applyBorder="1" applyAlignment="1">
      <alignment wrapText="1"/>
    </xf>
    <xf numFmtId="49" fontId="3" fillId="0" borderId="10" xfId="3" applyNumberFormat="1" applyFont="1" applyBorder="1" applyAlignment="1">
      <alignment vertical="center"/>
    </xf>
    <xf numFmtId="0" fontId="5" fillId="0" borderId="8" xfId="0" applyFont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3" fontId="2" fillId="0" borderId="4" xfId="0" applyNumberFormat="1" applyFon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43" fontId="0" fillId="0" borderId="0" xfId="2" applyFont="1"/>
    <xf numFmtId="0" fontId="6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9" fontId="6" fillId="0" borderId="4" xfId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9" fontId="6" fillId="0" borderId="0" xfId="1" applyFont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9" fontId="6" fillId="0" borderId="4" xfId="1" applyNumberFormat="1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165" fontId="6" fillId="0" borderId="4" xfId="1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wrapText="1"/>
    </xf>
    <xf numFmtId="0" fontId="0" fillId="0" borderId="4" xfId="0" applyFont="1" applyBorder="1" applyAlignment="1"/>
    <xf numFmtId="0" fontId="0" fillId="0" borderId="0" xfId="0" applyAlignment="1">
      <alignment horizontal="center"/>
    </xf>
    <xf numFmtId="9" fontId="6" fillId="0" borderId="3" xfId="1" applyFont="1" applyBorder="1" applyAlignment="1">
      <alignment horizontal="center" wrapText="1"/>
    </xf>
    <xf numFmtId="9" fontId="6" fillId="0" borderId="8" xfId="1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9" fontId="6" fillId="0" borderId="3" xfId="1" applyFont="1" applyBorder="1" applyAlignment="1">
      <alignment horizontal="center"/>
    </xf>
    <xf numFmtId="9" fontId="6" fillId="0" borderId="8" xfId="1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49" fontId="12" fillId="4" borderId="12" xfId="0" applyNumberFormat="1" applyFont="1" applyFill="1" applyBorder="1" applyAlignment="1">
      <alignment horizontal="center" vertical="center"/>
    </xf>
    <xf numFmtId="49" fontId="12" fillId="4" borderId="13" xfId="0" applyNumberFormat="1" applyFont="1" applyFill="1" applyBorder="1" applyAlignment="1">
      <alignment horizontal="center" vertical="center"/>
    </xf>
    <xf numFmtId="49" fontId="3" fillId="0" borderId="0" xfId="3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wrapText="1"/>
    </xf>
    <xf numFmtId="0" fontId="5" fillId="3" borderId="4" xfId="0" applyFont="1" applyFill="1" applyBorder="1" applyAlignment="1"/>
    <xf numFmtId="0" fontId="5" fillId="3" borderId="4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49" fontId="7" fillId="2" borderId="12" xfId="4" applyNumberFormat="1" applyFont="1" applyBorder="1" applyAlignment="1">
      <alignment horizontal="center" vertical="center"/>
    </xf>
    <xf numFmtId="49" fontId="7" fillId="2" borderId="13" xfId="4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5" fillId="0" borderId="9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49" fontId="7" fillId="2" borderId="0" xfId="4" applyNumberFormat="1" applyFont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9" fontId="6" fillId="3" borderId="4" xfId="1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49" fontId="2" fillId="0" borderId="6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/>
    </xf>
    <xf numFmtId="0" fontId="5" fillId="3" borderId="8" xfId="0" applyFont="1" applyFill="1" applyBorder="1" applyAlignment="1">
      <alignment wrapText="1"/>
    </xf>
    <xf numFmtId="0" fontId="5" fillId="3" borderId="3" xfId="0" applyFont="1" applyFill="1" applyBorder="1" applyAlignment="1"/>
    <xf numFmtId="9" fontId="6" fillId="0" borderId="4" xfId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0" fontId="6" fillId="0" borderId="9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15" fillId="3" borderId="4" xfId="0" applyFont="1" applyFill="1" applyBorder="1" applyAlignment="1">
      <alignment horizontal="center" wrapText="1"/>
    </xf>
    <xf numFmtId="9" fontId="6" fillId="0" borderId="4" xfId="1" applyFont="1" applyBorder="1" applyAlignment="1">
      <alignment horizontal="center"/>
    </xf>
    <xf numFmtId="0" fontId="6" fillId="0" borderId="4" xfId="1" applyNumberFormat="1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wrapText="1"/>
    </xf>
    <xf numFmtId="0" fontId="19" fillId="3" borderId="4" xfId="0" applyFont="1" applyFill="1" applyBorder="1" applyAlignment="1">
      <alignment horizontal="center" wrapText="1"/>
    </xf>
    <xf numFmtId="164" fontId="5" fillId="0" borderId="3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3" borderId="3" xfId="0" applyFont="1" applyFill="1" applyBorder="1" applyAlignment="1">
      <alignment horizontal="center"/>
    </xf>
    <xf numFmtId="0" fontId="9" fillId="3" borderId="8" xfId="0" applyFont="1" applyFill="1" applyBorder="1" applyAlignment="1">
      <alignment wrapText="1"/>
    </xf>
    <xf numFmtId="0" fontId="9" fillId="3" borderId="3" xfId="0" applyFont="1" applyFill="1" applyBorder="1" applyAlignment="1"/>
    <xf numFmtId="49" fontId="2" fillId="0" borderId="4" xfId="0" applyNumberFormat="1" applyFont="1" applyBorder="1" applyAlignment="1">
      <alignment horizontal="center" vertical="center"/>
    </xf>
  </cellXfs>
  <cellStyles count="5">
    <cellStyle name="40% - הדגשה6" xfId="4" builtinId="51"/>
    <cellStyle name="Comma" xfId="2" builtinId="3"/>
    <cellStyle name="Normal" xfId="0" builtinId="0"/>
    <cellStyle name="Percent" xfId="1" builtinId="5"/>
    <cellStyle name="כותרת 4" xfId="3" builtin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5"/>
  <sheetViews>
    <sheetView rightToLeft="1" topLeftCell="A28" workbookViewId="0">
      <selection activeCell="B8" sqref="B8"/>
    </sheetView>
  </sheetViews>
  <sheetFormatPr defaultRowHeight="14.25"/>
  <cols>
    <col min="1" max="1" width="6.625" style="11" customWidth="1"/>
    <col min="2" max="2" width="89.875" bestFit="1" customWidth="1"/>
    <col min="3" max="3" width="7.25" style="11" customWidth="1"/>
    <col min="5" max="5" width="10.625" bestFit="1" customWidth="1"/>
    <col min="6" max="6" width="16.75" bestFit="1" customWidth="1"/>
    <col min="244" max="244" width="6.625" customWidth="1"/>
    <col min="245" max="245" width="43.625" customWidth="1"/>
    <col min="246" max="246" width="7.25" customWidth="1"/>
    <col min="247" max="247" width="4.75" bestFit="1" customWidth="1"/>
    <col min="248" max="248" width="8.875" customWidth="1"/>
    <col min="249" max="249" width="10.875" bestFit="1" customWidth="1"/>
    <col min="500" max="500" width="6.625" customWidth="1"/>
    <col min="501" max="501" width="43.625" customWidth="1"/>
    <col min="502" max="502" width="7.25" customWidth="1"/>
    <col min="503" max="503" width="4.75" bestFit="1" customWidth="1"/>
    <col min="504" max="504" width="8.875" customWidth="1"/>
    <col min="505" max="505" width="10.875" bestFit="1" customWidth="1"/>
    <col min="756" max="756" width="6.625" customWidth="1"/>
    <col min="757" max="757" width="43.625" customWidth="1"/>
    <col min="758" max="758" width="7.25" customWidth="1"/>
    <col min="759" max="759" width="4.75" bestFit="1" customWidth="1"/>
    <col min="760" max="760" width="8.875" customWidth="1"/>
    <col min="761" max="761" width="10.875" bestFit="1" customWidth="1"/>
    <col min="1012" max="1012" width="6.625" customWidth="1"/>
    <col min="1013" max="1013" width="43.625" customWidth="1"/>
    <col min="1014" max="1014" width="7.25" customWidth="1"/>
    <col min="1015" max="1015" width="4.75" bestFit="1" customWidth="1"/>
    <col min="1016" max="1016" width="8.875" customWidth="1"/>
    <col min="1017" max="1017" width="10.875" bestFit="1" customWidth="1"/>
    <col min="1268" max="1268" width="6.625" customWidth="1"/>
    <col min="1269" max="1269" width="43.625" customWidth="1"/>
    <col min="1270" max="1270" width="7.25" customWidth="1"/>
    <col min="1271" max="1271" width="4.75" bestFit="1" customWidth="1"/>
    <col min="1272" max="1272" width="8.875" customWidth="1"/>
    <col min="1273" max="1273" width="10.875" bestFit="1" customWidth="1"/>
    <col min="1524" max="1524" width="6.625" customWidth="1"/>
    <col min="1525" max="1525" width="43.625" customWidth="1"/>
    <col min="1526" max="1526" width="7.25" customWidth="1"/>
    <col min="1527" max="1527" width="4.75" bestFit="1" customWidth="1"/>
    <col min="1528" max="1528" width="8.875" customWidth="1"/>
    <col min="1529" max="1529" width="10.875" bestFit="1" customWidth="1"/>
    <col min="1780" max="1780" width="6.625" customWidth="1"/>
    <col min="1781" max="1781" width="43.625" customWidth="1"/>
    <col min="1782" max="1782" width="7.25" customWidth="1"/>
    <col min="1783" max="1783" width="4.75" bestFit="1" customWidth="1"/>
    <col min="1784" max="1784" width="8.875" customWidth="1"/>
    <col min="1785" max="1785" width="10.875" bestFit="1" customWidth="1"/>
    <col min="2036" max="2036" width="6.625" customWidth="1"/>
    <col min="2037" max="2037" width="43.625" customWidth="1"/>
    <col min="2038" max="2038" width="7.25" customWidth="1"/>
    <col min="2039" max="2039" width="4.75" bestFit="1" customWidth="1"/>
    <col min="2040" max="2040" width="8.875" customWidth="1"/>
    <col min="2041" max="2041" width="10.875" bestFit="1" customWidth="1"/>
    <col min="2292" max="2292" width="6.625" customWidth="1"/>
    <col min="2293" max="2293" width="43.625" customWidth="1"/>
    <col min="2294" max="2294" width="7.25" customWidth="1"/>
    <col min="2295" max="2295" width="4.75" bestFit="1" customWidth="1"/>
    <col min="2296" max="2296" width="8.875" customWidth="1"/>
    <col min="2297" max="2297" width="10.875" bestFit="1" customWidth="1"/>
    <col min="2548" max="2548" width="6.625" customWidth="1"/>
    <col min="2549" max="2549" width="43.625" customWidth="1"/>
    <col min="2550" max="2550" width="7.25" customWidth="1"/>
    <col min="2551" max="2551" width="4.75" bestFit="1" customWidth="1"/>
    <col min="2552" max="2552" width="8.875" customWidth="1"/>
    <col min="2553" max="2553" width="10.875" bestFit="1" customWidth="1"/>
    <col min="2804" max="2804" width="6.625" customWidth="1"/>
    <col min="2805" max="2805" width="43.625" customWidth="1"/>
    <col min="2806" max="2806" width="7.25" customWidth="1"/>
    <col min="2807" max="2807" width="4.75" bestFit="1" customWidth="1"/>
    <col min="2808" max="2808" width="8.875" customWidth="1"/>
    <col min="2809" max="2809" width="10.875" bestFit="1" customWidth="1"/>
    <col min="3060" max="3060" width="6.625" customWidth="1"/>
    <col min="3061" max="3061" width="43.625" customWidth="1"/>
    <col min="3062" max="3062" width="7.25" customWidth="1"/>
    <col min="3063" max="3063" width="4.75" bestFit="1" customWidth="1"/>
    <col min="3064" max="3064" width="8.875" customWidth="1"/>
    <col min="3065" max="3065" width="10.875" bestFit="1" customWidth="1"/>
    <col min="3316" max="3316" width="6.625" customWidth="1"/>
    <col min="3317" max="3317" width="43.625" customWidth="1"/>
    <col min="3318" max="3318" width="7.25" customWidth="1"/>
    <col min="3319" max="3319" width="4.75" bestFit="1" customWidth="1"/>
    <col min="3320" max="3320" width="8.875" customWidth="1"/>
    <col min="3321" max="3321" width="10.875" bestFit="1" customWidth="1"/>
    <col min="3572" max="3572" width="6.625" customWidth="1"/>
    <col min="3573" max="3573" width="43.625" customWidth="1"/>
    <col min="3574" max="3574" width="7.25" customWidth="1"/>
    <col min="3575" max="3575" width="4.75" bestFit="1" customWidth="1"/>
    <col min="3576" max="3576" width="8.875" customWidth="1"/>
    <col min="3577" max="3577" width="10.875" bestFit="1" customWidth="1"/>
    <col min="3828" max="3828" width="6.625" customWidth="1"/>
    <col min="3829" max="3829" width="43.625" customWidth="1"/>
    <col min="3830" max="3830" width="7.25" customWidth="1"/>
    <col min="3831" max="3831" width="4.75" bestFit="1" customWidth="1"/>
    <col min="3832" max="3832" width="8.875" customWidth="1"/>
    <col min="3833" max="3833" width="10.875" bestFit="1" customWidth="1"/>
    <col min="4084" max="4084" width="6.625" customWidth="1"/>
    <col min="4085" max="4085" width="43.625" customWidth="1"/>
    <col min="4086" max="4086" width="7.25" customWidth="1"/>
    <col min="4087" max="4087" width="4.75" bestFit="1" customWidth="1"/>
    <col min="4088" max="4088" width="8.875" customWidth="1"/>
    <col min="4089" max="4089" width="10.875" bestFit="1" customWidth="1"/>
    <col min="4340" max="4340" width="6.625" customWidth="1"/>
    <col min="4341" max="4341" width="43.625" customWidth="1"/>
    <col min="4342" max="4342" width="7.25" customWidth="1"/>
    <col min="4343" max="4343" width="4.75" bestFit="1" customWidth="1"/>
    <col min="4344" max="4344" width="8.875" customWidth="1"/>
    <col min="4345" max="4345" width="10.875" bestFit="1" customWidth="1"/>
    <col min="4596" max="4596" width="6.625" customWidth="1"/>
    <col min="4597" max="4597" width="43.625" customWidth="1"/>
    <col min="4598" max="4598" width="7.25" customWidth="1"/>
    <col min="4599" max="4599" width="4.75" bestFit="1" customWidth="1"/>
    <col min="4600" max="4600" width="8.875" customWidth="1"/>
    <col min="4601" max="4601" width="10.875" bestFit="1" customWidth="1"/>
    <col min="4852" max="4852" width="6.625" customWidth="1"/>
    <col min="4853" max="4853" width="43.625" customWidth="1"/>
    <col min="4854" max="4854" width="7.25" customWidth="1"/>
    <col min="4855" max="4855" width="4.75" bestFit="1" customWidth="1"/>
    <col min="4856" max="4856" width="8.875" customWidth="1"/>
    <col min="4857" max="4857" width="10.875" bestFit="1" customWidth="1"/>
    <col min="5108" max="5108" width="6.625" customWidth="1"/>
    <col min="5109" max="5109" width="43.625" customWidth="1"/>
    <col min="5110" max="5110" width="7.25" customWidth="1"/>
    <col min="5111" max="5111" width="4.75" bestFit="1" customWidth="1"/>
    <col min="5112" max="5112" width="8.875" customWidth="1"/>
    <col min="5113" max="5113" width="10.875" bestFit="1" customWidth="1"/>
    <col min="5364" max="5364" width="6.625" customWidth="1"/>
    <col min="5365" max="5365" width="43.625" customWidth="1"/>
    <col min="5366" max="5366" width="7.25" customWidth="1"/>
    <col min="5367" max="5367" width="4.75" bestFit="1" customWidth="1"/>
    <col min="5368" max="5368" width="8.875" customWidth="1"/>
    <col min="5369" max="5369" width="10.875" bestFit="1" customWidth="1"/>
    <col min="5620" max="5620" width="6.625" customWidth="1"/>
    <col min="5621" max="5621" width="43.625" customWidth="1"/>
    <col min="5622" max="5622" width="7.25" customWidth="1"/>
    <col min="5623" max="5623" width="4.75" bestFit="1" customWidth="1"/>
    <col min="5624" max="5624" width="8.875" customWidth="1"/>
    <col min="5625" max="5625" width="10.875" bestFit="1" customWidth="1"/>
    <col min="5876" max="5876" width="6.625" customWidth="1"/>
    <col min="5877" max="5877" width="43.625" customWidth="1"/>
    <col min="5878" max="5878" width="7.25" customWidth="1"/>
    <col min="5879" max="5879" width="4.75" bestFit="1" customWidth="1"/>
    <col min="5880" max="5880" width="8.875" customWidth="1"/>
    <col min="5881" max="5881" width="10.875" bestFit="1" customWidth="1"/>
    <col min="6132" max="6132" width="6.625" customWidth="1"/>
    <col min="6133" max="6133" width="43.625" customWidth="1"/>
    <col min="6134" max="6134" width="7.25" customWidth="1"/>
    <col min="6135" max="6135" width="4.75" bestFit="1" customWidth="1"/>
    <col min="6136" max="6136" width="8.875" customWidth="1"/>
    <col min="6137" max="6137" width="10.875" bestFit="1" customWidth="1"/>
    <col min="6388" max="6388" width="6.625" customWidth="1"/>
    <col min="6389" max="6389" width="43.625" customWidth="1"/>
    <col min="6390" max="6390" width="7.25" customWidth="1"/>
    <col min="6391" max="6391" width="4.75" bestFit="1" customWidth="1"/>
    <col min="6392" max="6392" width="8.875" customWidth="1"/>
    <col min="6393" max="6393" width="10.875" bestFit="1" customWidth="1"/>
    <col min="6644" max="6644" width="6.625" customWidth="1"/>
    <col min="6645" max="6645" width="43.625" customWidth="1"/>
    <col min="6646" max="6646" width="7.25" customWidth="1"/>
    <col min="6647" max="6647" width="4.75" bestFit="1" customWidth="1"/>
    <col min="6648" max="6648" width="8.875" customWidth="1"/>
    <col min="6649" max="6649" width="10.875" bestFit="1" customWidth="1"/>
    <col min="6900" max="6900" width="6.625" customWidth="1"/>
    <col min="6901" max="6901" width="43.625" customWidth="1"/>
    <col min="6902" max="6902" width="7.25" customWidth="1"/>
    <col min="6903" max="6903" width="4.75" bestFit="1" customWidth="1"/>
    <col min="6904" max="6904" width="8.875" customWidth="1"/>
    <col min="6905" max="6905" width="10.875" bestFit="1" customWidth="1"/>
    <col min="7156" max="7156" width="6.625" customWidth="1"/>
    <col min="7157" max="7157" width="43.625" customWidth="1"/>
    <col min="7158" max="7158" width="7.25" customWidth="1"/>
    <col min="7159" max="7159" width="4.75" bestFit="1" customWidth="1"/>
    <col min="7160" max="7160" width="8.875" customWidth="1"/>
    <col min="7161" max="7161" width="10.875" bestFit="1" customWidth="1"/>
    <col min="7412" max="7412" width="6.625" customWidth="1"/>
    <col min="7413" max="7413" width="43.625" customWidth="1"/>
    <col min="7414" max="7414" width="7.25" customWidth="1"/>
    <col min="7415" max="7415" width="4.75" bestFit="1" customWidth="1"/>
    <col min="7416" max="7416" width="8.875" customWidth="1"/>
    <col min="7417" max="7417" width="10.875" bestFit="1" customWidth="1"/>
    <col min="7668" max="7668" width="6.625" customWidth="1"/>
    <col min="7669" max="7669" width="43.625" customWidth="1"/>
    <col min="7670" max="7670" width="7.25" customWidth="1"/>
    <col min="7671" max="7671" width="4.75" bestFit="1" customWidth="1"/>
    <col min="7672" max="7672" width="8.875" customWidth="1"/>
    <col min="7673" max="7673" width="10.875" bestFit="1" customWidth="1"/>
    <col min="7924" max="7924" width="6.625" customWidth="1"/>
    <col min="7925" max="7925" width="43.625" customWidth="1"/>
    <col min="7926" max="7926" width="7.25" customWidth="1"/>
    <col min="7927" max="7927" width="4.75" bestFit="1" customWidth="1"/>
    <col min="7928" max="7928" width="8.875" customWidth="1"/>
    <col min="7929" max="7929" width="10.875" bestFit="1" customWidth="1"/>
    <col min="8180" max="8180" width="6.625" customWidth="1"/>
    <col min="8181" max="8181" width="43.625" customWidth="1"/>
    <col min="8182" max="8182" width="7.25" customWidth="1"/>
    <col min="8183" max="8183" width="4.75" bestFit="1" customWidth="1"/>
    <col min="8184" max="8184" width="8.875" customWidth="1"/>
    <col min="8185" max="8185" width="10.875" bestFit="1" customWidth="1"/>
    <col min="8436" max="8436" width="6.625" customWidth="1"/>
    <col min="8437" max="8437" width="43.625" customWidth="1"/>
    <col min="8438" max="8438" width="7.25" customWidth="1"/>
    <col min="8439" max="8439" width="4.75" bestFit="1" customWidth="1"/>
    <col min="8440" max="8440" width="8.875" customWidth="1"/>
    <col min="8441" max="8441" width="10.875" bestFit="1" customWidth="1"/>
    <col min="8692" max="8692" width="6.625" customWidth="1"/>
    <col min="8693" max="8693" width="43.625" customWidth="1"/>
    <col min="8694" max="8694" width="7.25" customWidth="1"/>
    <col min="8695" max="8695" width="4.75" bestFit="1" customWidth="1"/>
    <col min="8696" max="8696" width="8.875" customWidth="1"/>
    <col min="8697" max="8697" width="10.875" bestFit="1" customWidth="1"/>
    <col min="8948" max="8948" width="6.625" customWidth="1"/>
    <col min="8949" max="8949" width="43.625" customWidth="1"/>
    <col min="8950" max="8950" width="7.25" customWidth="1"/>
    <col min="8951" max="8951" width="4.75" bestFit="1" customWidth="1"/>
    <col min="8952" max="8952" width="8.875" customWidth="1"/>
    <col min="8953" max="8953" width="10.875" bestFit="1" customWidth="1"/>
    <col min="9204" max="9204" width="6.625" customWidth="1"/>
    <col min="9205" max="9205" width="43.625" customWidth="1"/>
    <col min="9206" max="9206" width="7.25" customWidth="1"/>
    <col min="9207" max="9207" width="4.75" bestFit="1" customWidth="1"/>
    <col min="9208" max="9208" width="8.875" customWidth="1"/>
    <col min="9209" max="9209" width="10.875" bestFit="1" customWidth="1"/>
    <col min="9460" max="9460" width="6.625" customWidth="1"/>
    <col min="9461" max="9461" width="43.625" customWidth="1"/>
    <col min="9462" max="9462" width="7.25" customWidth="1"/>
    <col min="9463" max="9463" width="4.75" bestFit="1" customWidth="1"/>
    <col min="9464" max="9464" width="8.875" customWidth="1"/>
    <col min="9465" max="9465" width="10.875" bestFit="1" customWidth="1"/>
    <col min="9716" max="9716" width="6.625" customWidth="1"/>
    <col min="9717" max="9717" width="43.625" customWidth="1"/>
    <col min="9718" max="9718" width="7.25" customWidth="1"/>
    <col min="9719" max="9719" width="4.75" bestFit="1" customWidth="1"/>
    <col min="9720" max="9720" width="8.875" customWidth="1"/>
    <col min="9721" max="9721" width="10.875" bestFit="1" customWidth="1"/>
    <col min="9972" max="9972" width="6.625" customWidth="1"/>
    <col min="9973" max="9973" width="43.625" customWidth="1"/>
    <col min="9974" max="9974" width="7.25" customWidth="1"/>
    <col min="9975" max="9975" width="4.75" bestFit="1" customWidth="1"/>
    <col min="9976" max="9976" width="8.875" customWidth="1"/>
    <col min="9977" max="9977" width="10.875" bestFit="1" customWidth="1"/>
    <col min="10228" max="10228" width="6.625" customWidth="1"/>
    <col min="10229" max="10229" width="43.625" customWidth="1"/>
    <col min="10230" max="10230" width="7.25" customWidth="1"/>
    <col min="10231" max="10231" width="4.75" bestFit="1" customWidth="1"/>
    <col min="10232" max="10232" width="8.875" customWidth="1"/>
    <col min="10233" max="10233" width="10.875" bestFit="1" customWidth="1"/>
    <col min="10484" max="10484" width="6.625" customWidth="1"/>
    <col min="10485" max="10485" width="43.625" customWidth="1"/>
    <col min="10486" max="10486" width="7.25" customWidth="1"/>
    <col min="10487" max="10487" width="4.75" bestFit="1" customWidth="1"/>
    <col min="10488" max="10488" width="8.875" customWidth="1"/>
    <col min="10489" max="10489" width="10.875" bestFit="1" customWidth="1"/>
    <col min="10740" max="10740" width="6.625" customWidth="1"/>
    <col min="10741" max="10741" width="43.625" customWidth="1"/>
    <col min="10742" max="10742" width="7.25" customWidth="1"/>
    <col min="10743" max="10743" width="4.75" bestFit="1" customWidth="1"/>
    <col min="10744" max="10744" width="8.875" customWidth="1"/>
    <col min="10745" max="10745" width="10.875" bestFit="1" customWidth="1"/>
    <col min="10996" max="10996" width="6.625" customWidth="1"/>
    <col min="10997" max="10997" width="43.625" customWidth="1"/>
    <col min="10998" max="10998" width="7.25" customWidth="1"/>
    <col min="10999" max="10999" width="4.75" bestFit="1" customWidth="1"/>
    <col min="11000" max="11000" width="8.875" customWidth="1"/>
    <col min="11001" max="11001" width="10.875" bestFit="1" customWidth="1"/>
    <col min="11252" max="11252" width="6.625" customWidth="1"/>
    <col min="11253" max="11253" width="43.625" customWidth="1"/>
    <col min="11254" max="11254" width="7.25" customWidth="1"/>
    <col min="11255" max="11255" width="4.75" bestFit="1" customWidth="1"/>
    <col min="11256" max="11256" width="8.875" customWidth="1"/>
    <col min="11257" max="11257" width="10.875" bestFit="1" customWidth="1"/>
    <col min="11508" max="11508" width="6.625" customWidth="1"/>
    <col min="11509" max="11509" width="43.625" customWidth="1"/>
    <col min="11510" max="11510" width="7.25" customWidth="1"/>
    <col min="11511" max="11511" width="4.75" bestFit="1" customWidth="1"/>
    <col min="11512" max="11512" width="8.875" customWidth="1"/>
    <col min="11513" max="11513" width="10.875" bestFit="1" customWidth="1"/>
    <col min="11764" max="11764" width="6.625" customWidth="1"/>
    <col min="11765" max="11765" width="43.625" customWidth="1"/>
    <col min="11766" max="11766" width="7.25" customWidth="1"/>
    <col min="11767" max="11767" width="4.75" bestFit="1" customWidth="1"/>
    <col min="11768" max="11768" width="8.875" customWidth="1"/>
    <col min="11769" max="11769" width="10.875" bestFit="1" customWidth="1"/>
    <col min="12020" max="12020" width="6.625" customWidth="1"/>
    <col min="12021" max="12021" width="43.625" customWidth="1"/>
    <col min="12022" max="12022" width="7.25" customWidth="1"/>
    <col min="12023" max="12023" width="4.75" bestFit="1" customWidth="1"/>
    <col min="12024" max="12024" width="8.875" customWidth="1"/>
    <col min="12025" max="12025" width="10.875" bestFit="1" customWidth="1"/>
    <col min="12276" max="12276" width="6.625" customWidth="1"/>
    <col min="12277" max="12277" width="43.625" customWidth="1"/>
    <col min="12278" max="12278" width="7.25" customWidth="1"/>
    <col min="12279" max="12279" width="4.75" bestFit="1" customWidth="1"/>
    <col min="12280" max="12280" width="8.875" customWidth="1"/>
    <col min="12281" max="12281" width="10.875" bestFit="1" customWidth="1"/>
    <col min="12532" max="12532" width="6.625" customWidth="1"/>
    <col min="12533" max="12533" width="43.625" customWidth="1"/>
    <col min="12534" max="12534" width="7.25" customWidth="1"/>
    <col min="12535" max="12535" width="4.75" bestFit="1" customWidth="1"/>
    <col min="12536" max="12536" width="8.875" customWidth="1"/>
    <col min="12537" max="12537" width="10.875" bestFit="1" customWidth="1"/>
    <col min="12788" max="12788" width="6.625" customWidth="1"/>
    <col min="12789" max="12789" width="43.625" customWidth="1"/>
    <col min="12790" max="12790" width="7.25" customWidth="1"/>
    <col min="12791" max="12791" width="4.75" bestFit="1" customWidth="1"/>
    <col min="12792" max="12792" width="8.875" customWidth="1"/>
    <col min="12793" max="12793" width="10.875" bestFit="1" customWidth="1"/>
    <col min="13044" max="13044" width="6.625" customWidth="1"/>
    <col min="13045" max="13045" width="43.625" customWidth="1"/>
    <col min="13046" max="13046" width="7.25" customWidth="1"/>
    <col min="13047" max="13047" width="4.75" bestFit="1" customWidth="1"/>
    <col min="13048" max="13048" width="8.875" customWidth="1"/>
    <col min="13049" max="13049" width="10.875" bestFit="1" customWidth="1"/>
    <col min="13300" max="13300" width="6.625" customWidth="1"/>
    <col min="13301" max="13301" width="43.625" customWidth="1"/>
    <col min="13302" max="13302" width="7.25" customWidth="1"/>
    <col min="13303" max="13303" width="4.75" bestFit="1" customWidth="1"/>
    <col min="13304" max="13304" width="8.875" customWidth="1"/>
    <col min="13305" max="13305" width="10.875" bestFit="1" customWidth="1"/>
    <col min="13556" max="13556" width="6.625" customWidth="1"/>
    <col min="13557" max="13557" width="43.625" customWidth="1"/>
    <col min="13558" max="13558" width="7.25" customWidth="1"/>
    <col min="13559" max="13559" width="4.75" bestFit="1" customWidth="1"/>
    <col min="13560" max="13560" width="8.875" customWidth="1"/>
    <col min="13561" max="13561" width="10.875" bestFit="1" customWidth="1"/>
    <col min="13812" max="13812" width="6.625" customWidth="1"/>
    <col min="13813" max="13813" width="43.625" customWidth="1"/>
    <col min="13814" max="13814" width="7.25" customWidth="1"/>
    <col min="13815" max="13815" width="4.75" bestFit="1" customWidth="1"/>
    <col min="13816" max="13816" width="8.875" customWidth="1"/>
    <col min="13817" max="13817" width="10.875" bestFit="1" customWidth="1"/>
    <col min="14068" max="14068" width="6.625" customWidth="1"/>
    <col min="14069" max="14069" width="43.625" customWidth="1"/>
    <col min="14070" max="14070" width="7.25" customWidth="1"/>
    <col min="14071" max="14071" width="4.75" bestFit="1" customWidth="1"/>
    <col min="14072" max="14072" width="8.875" customWidth="1"/>
    <col min="14073" max="14073" width="10.875" bestFit="1" customWidth="1"/>
    <col min="14324" max="14324" width="6.625" customWidth="1"/>
    <col min="14325" max="14325" width="43.625" customWidth="1"/>
    <col min="14326" max="14326" width="7.25" customWidth="1"/>
    <col min="14327" max="14327" width="4.75" bestFit="1" customWidth="1"/>
    <col min="14328" max="14328" width="8.875" customWidth="1"/>
    <col min="14329" max="14329" width="10.875" bestFit="1" customWidth="1"/>
    <col min="14580" max="14580" width="6.625" customWidth="1"/>
    <col min="14581" max="14581" width="43.625" customWidth="1"/>
    <col min="14582" max="14582" width="7.25" customWidth="1"/>
    <col min="14583" max="14583" width="4.75" bestFit="1" customWidth="1"/>
    <col min="14584" max="14584" width="8.875" customWidth="1"/>
    <col min="14585" max="14585" width="10.875" bestFit="1" customWidth="1"/>
    <col min="14836" max="14836" width="6.625" customWidth="1"/>
    <col min="14837" max="14837" width="43.625" customWidth="1"/>
    <col min="14838" max="14838" width="7.25" customWidth="1"/>
    <col min="14839" max="14839" width="4.75" bestFit="1" customWidth="1"/>
    <col min="14840" max="14840" width="8.875" customWidth="1"/>
    <col min="14841" max="14841" width="10.875" bestFit="1" customWidth="1"/>
    <col min="15092" max="15092" width="6.625" customWidth="1"/>
    <col min="15093" max="15093" width="43.625" customWidth="1"/>
    <col min="15094" max="15094" width="7.25" customWidth="1"/>
    <col min="15095" max="15095" width="4.75" bestFit="1" customWidth="1"/>
    <col min="15096" max="15096" width="8.875" customWidth="1"/>
    <col min="15097" max="15097" width="10.875" bestFit="1" customWidth="1"/>
    <col min="15348" max="15348" width="6.625" customWidth="1"/>
    <col min="15349" max="15349" width="43.625" customWidth="1"/>
    <col min="15350" max="15350" width="7.25" customWidth="1"/>
    <col min="15351" max="15351" width="4.75" bestFit="1" customWidth="1"/>
    <col min="15352" max="15352" width="8.875" customWidth="1"/>
    <col min="15353" max="15353" width="10.875" bestFit="1" customWidth="1"/>
    <col min="15604" max="15604" width="6.625" customWidth="1"/>
    <col min="15605" max="15605" width="43.625" customWidth="1"/>
    <col min="15606" max="15606" width="7.25" customWidth="1"/>
    <col min="15607" max="15607" width="4.75" bestFit="1" customWidth="1"/>
    <col min="15608" max="15608" width="8.875" customWidth="1"/>
    <col min="15609" max="15609" width="10.875" bestFit="1" customWidth="1"/>
    <col min="15860" max="15860" width="6.625" customWidth="1"/>
    <col min="15861" max="15861" width="43.625" customWidth="1"/>
    <col min="15862" max="15862" width="7.25" customWidth="1"/>
    <col min="15863" max="15863" width="4.75" bestFit="1" customWidth="1"/>
    <col min="15864" max="15864" width="8.875" customWidth="1"/>
    <col min="15865" max="15865" width="10.875" bestFit="1" customWidth="1"/>
    <col min="16116" max="16116" width="6.625" customWidth="1"/>
    <col min="16117" max="16117" width="43.625" customWidth="1"/>
    <col min="16118" max="16118" width="7.25" customWidth="1"/>
    <col min="16119" max="16119" width="4.75" bestFit="1" customWidth="1"/>
    <col min="16120" max="16120" width="8.875" customWidth="1"/>
    <col min="16121" max="16121" width="10.875" bestFit="1" customWidth="1"/>
  </cols>
  <sheetData>
    <row r="1" spans="1:11" ht="24" customHeight="1">
      <c r="A1" s="133" t="s">
        <v>0</v>
      </c>
      <c r="B1" s="134"/>
      <c r="C1" s="134"/>
    </row>
    <row r="2" spans="1:11" ht="28.5">
      <c r="A2" s="1" t="s">
        <v>1</v>
      </c>
      <c r="B2" s="135" t="s">
        <v>517</v>
      </c>
      <c r="C2" s="135"/>
      <c r="G2" s="35"/>
      <c r="H2" s="102"/>
      <c r="I2" s="102"/>
      <c r="J2" s="102"/>
      <c r="K2" s="103"/>
    </row>
    <row r="3" spans="1:11" ht="36" customHeight="1">
      <c r="A3" s="2" t="s">
        <v>2</v>
      </c>
      <c r="B3" s="136"/>
      <c r="C3" s="136"/>
    </row>
    <row r="4" spans="1:11" ht="72" customHeight="1">
      <c r="A4" s="137" t="s">
        <v>3</v>
      </c>
      <c r="B4" s="139" t="s">
        <v>4</v>
      </c>
      <c r="C4" s="141" t="s">
        <v>5</v>
      </c>
      <c r="D4" s="131" t="s">
        <v>470</v>
      </c>
      <c r="E4" s="129" t="s">
        <v>347</v>
      </c>
      <c r="F4" s="125" t="s">
        <v>467</v>
      </c>
    </row>
    <row r="5" spans="1:11" ht="20.25" customHeight="1">
      <c r="A5" s="138"/>
      <c r="B5" s="140"/>
      <c r="C5" s="142"/>
      <c r="D5" s="132"/>
      <c r="E5" s="130"/>
      <c r="F5" s="126"/>
    </row>
    <row r="6" spans="1:11" ht="15">
      <c r="A6" s="3">
        <v>1</v>
      </c>
      <c r="B6" s="4" t="s">
        <v>6</v>
      </c>
      <c r="C6" s="27" t="s">
        <v>7</v>
      </c>
      <c r="D6" s="33"/>
      <c r="E6" s="52">
        <v>2.7373767355957916E-2</v>
      </c>
      <c r="F6" s="38">
        <v>49500</v>
      </c>
    </row>
    <row r="7" spans="1:11" ht="15">
      <c r="A7" s="3">
        <v>2</v>
      </c>
      <c r="B7" s="4" t="s">
        <v>8</v>
      </c>
      <c r="C7" s="27" t="s">
        <v>7</v>
      </c>
      <c r="D7" s="4"/>
      <c r="E7" s="52">
        <v>3.2980442597539662E-2</v>
      </c>
      <c r="F7" s="38">
        <v>55000</v>
      </c>
    </row>
    <row r="8" spans="1:11" ht="15">
      <c r="A8" s="3">
        <v>3</v>
      </c>
      <c r="B8" s="4" t="s">
        <v>9</v>
      </c>
      <c r="C8" s="27" t="s">
        <v>7</v>
      </c>
      <c r="D8" s="4"/>
      <c r="E8" s="52">
        <v>3.4299660301441243E-2</v>
      </c>
      <c r="F8" s="38">
        <v>57200</v>
      </c>
    </row>
    <row r="9" spans="1:11" ht="15">
      <c r="A9" s="3">
        <v>4</v>
      </c>
      <c r="B9" s="4" t="s">
        <v>10</v>
      </c>
      <c r="C9" s="27" t="s">
        <v>7</v>
      </c>
      <c r="D9" s="4"/>
      <c r="E9" s="52">
        <v>3.8257313413146005E-2</v>
      </c>
      <c r="F9" s="38">
        <v>63800</v>
      </c>
    </row>
    <row r="10" spans="1:11" ht="15">
      <c r="A10" s="3">
        <v>5</v>
      </c>
      <c r="B10" s="4" t="s">
        <v>11</v>
      </c>
      <c r="C10" s="27" t="s">
        <v>7</v>
      </c>
      <c r="D10" s="4"/>
      <c r="E10" s="52">
        <v>3.9576531117047592E-2</v>
      </c>
      <c r="F10" s="38">
        <v>66000</v>
      </c>
    </row>
    <row r="11" spans="1:11" ht="15">
      <c r="A11" s="3">
        <v>6</v>
      </c>
      <c r="B11" s="4" t="s">
        <v>12</v>
      </c>
      <c r="C11" s="27" t="s">
        <v>7</v>
      </c>
      <c r="D11" s="4"/>
      <c r="E11" s="52">
        <v>4.3534184228752347E-2</v>
      </c>
      <c r="F11" s="38">
        <v>72600</v>
      </c>
    </row>
    <row r="12" spans="1:11" ht="15">
      <c r="A12" s="3">
        <v>7</v>
      </c>
      <c r="B12" s="4" t="s">
        <v>13</v>
      </c>
      <c r="C12" s="27" t="s">
        <v>7</v>
      </c>
      <c r="D12" s="4"/>
      <c r="E12" s="52">
        <v>4.4853401932653934E-2</v>
      </c>
      <c r="F12" s="38">
        <v>74800</v>
      </c>
    </row>
    <row r="13" spans="1:11" ht="15">
      <c r="A13" s="3">
        <v>8</v>
      </c>
      <c r="B13" s="4" t="s">
        <v>14</v>
      </c>
      <c r="C13" s="27" t="s">
        <v>7</v>
      </c>
      <c r="D13" s="4"/>
      <c r="E13" s="52">
        <v>4.8151446192407903E-2</v>
      </c>
      <c r="F13" s="38">
        <v>80300</v>
      </c>
    </row>
    <row r="14" spans="1:11" ht="15">
      <c r="A14" s="3">
        <v>9</v>
      </c>
      <c r="B14" s="4" t="s">
        <v>15</v>
      </c>
      <c r="C14" s="27" t="s">
        <v>7</v>
      </c>
      <c r="D14" s="4"/>
      <c r="E14" s="52">
        <v>2.8363180633884107E-2</v>
      </c>
      <c r="F14" s="38">
        <v>47300</v>
      </c>
    </row>
    <row r="15" spans="1:11" ht="15">
      <c r="A15" s="3">
        <v>10</v>
      </c>
      <c r="B15" s="4" t="s">
        <v>16</v>
      </c>
      <c r="C15" s="27" t="s">
        <v>7</v>
      </c>
      <c r="D15" s="4"/>
      <c r="E15" s="52">
        <v>3.0342007189736488E-2</v>
      </c>
      <c r="F15" s="38">
        <v>50600</v>
      </c>
    </row>
    <row r="16" spans="1:11" ht="15">
      <c r="A16" s="3">
        <v>11</v>
      </c>
      <c r="B16" s="4" t="s">
        <v>17</v>
      </c>
      <c r="C16" s="27" t="s">
        <v>7</v>
      </c>
      <c r="D16" s="4"/>
      <c r="E16" s="52">
        <v>3.2320833745588869E-2</v>
      </c>
      <c r="F16" s="38">
        <v>53900</v>
      </c>
    </row>
    <row r="17" spans="1:6" ht="15">
      <c r="A17" s="3">
        <v>12</v>
      </c>
      <c r="B17" s="4" t="s">
        <v>18</v>
      </c>
      <c r="C17" s="27" t="s">
        <v>7</v>
      </c>
      <c r="D17" s="4"/>
      <c r="E17" s="52">
        <v>3.6278486857293624E-2</v>
      </c>
      <c r="F17" s="38">
        <v>60500</v>
      </c>
    </row>
    <row r="18" spans="1:6" ht="15">
      <c r="A18" s="3">
        <v>13</v>
      </c>
      <c r="B18" s="4" t="s">
        <v>19</v>
      </c>
      <c r="C18" s="27" t="s">
        <v>7</v>
      </c>
      <c r="D18" s="4"/>
      <c r="E18" s="52">
        <v>3.8257313413146005E-2</v>
      </c>
      <c r="F18" s="38">
        <v>63800</v>
      </c>
    </row>
    <row r="19" spans="1:6" ht="15">
      <c r="A19" s="3">
        <v>14</v>
      </c>
      <c r="B19" s="4" t="s">
        <v>20</v>
      </c>
      <c r="C19" s="27" t="s">
        <v>7</v>
      </c>
      <c r="D19" s="4"/>
      <c r="E19" s="52">
        <v>4.1555357672899973E-2</v>
      </c>
      <c r="F19" s="38">
        <v>69300</v>
      </c>
    </row>
    <row r="20" spans="1:6" ht="15">
      <c r="A20" s="3">
        <v>15</v>
      </c>
      <c r="B20" s="4" t="s">
        <v>21</v>
      </c>
      <c r="C20" s="27" t="s">
        <v>7</v>
      </c>
      <c r="D20" s="4"/>
      <c r="E20" s="52">
        <v>4.2874575376801553E-2</v>
      </c>
      <c r="F20" s="38">
        <v>71500</v>
      </c>
    </row>
    <row r="21" spans="1:6" ht="15">
      <c r="A21" s="3">
        <v>16</v>
      </c>
      <c r="B21" s="4" t="s">
        <v>22</v>
      </c>
      <c r="C21" s="27" t="s">
        <v>7</v>
      </c>
      <c r="D21" s="4"/>
      <c r="E21" s="52">
        <v>0.03</v>
      </c>
      <c r="F21" s="38">
        <v>74800</v>
      </c>
    </row>
    <row r="22" spans="1:6" ht="15">
      <c r="A22" s="3">
        <v>17</v>
      </c>
      <c r="B22" s="4" t="s">
        <v>23</v>
      </c>
      <c r="C22" s="27" t="s">
        <v>7</v>
      </c>
      <c r="D22" s="4"/>
      <c r="E22" s="52">
        <v>3.2980442597539662E-2</v>
      </c>
      <c r="F22" s="38">
        <v>55000</v>
      </c>
    </row>
    <row r="23" spans="1:6" ht="15">
      <c r="A23" s="3">
        <v>18</v>
      </c>
      <c r="B23" s="4" t="s">
        <v>24</v>
      </c>
      <c r="C23" s="27" t="s">
        <v>7</v>
      </c>
      <c r="D23" s="4"/>
      <c r="E23" s="52">
        <v>3.4959269153392036E-2</v>
      </c>
      <c r="F23" s="38">
        <v>58300</v>
      </c>
    </row>
    <row r="24" spans="1:6" ht="15">
      <c r="A24" s="3">
        <v>19</v>
      </c>
      <c r="B24" s="4" t="s">
        <v>25</v>
      </c>
      <c r="C24" s="27" t="s">
        <v>7</v>
      </c>
      <c r="D24" s="4"/>
      <c r="E24" s="52">
        <v>3.8916922265096798E-2</v>
      </c>
      <c r="F24" s="38">
        <v>64900</v>
      </c>
    </row>
    <row r="25" spans="1:6" ht="15">
      <c r="A25" s="3">
        <v>20</v>
      </c>
      <c r="B25" s="4" t="s">
        <v>26</v>
      </c>
      <c r="C25" s="27" t="s">
        <v>7</v>
      </c>
      <c r="D25" s="4"/>
      <c r="E25" s="52">
        <v>4.1555357672899973E-2</v>
      </c>
      <c r="F25" s="38">
        <v>69300</v>
      </c>
    </row>
    <row r="26" spans="1:6" ht="15">
      <c r="A26" s="3">
        <v>21</v>
      </c>
      <c r="B26" s="4" t="s">
        <v>27</v>
      </c>
      <c r="C26" s="27" t="s">
        <v>7</v>
      </c>
      <c r="D26" s="4"/>
      <c r="E26" s="52">
        <v>4.4853401932653934E-2</v>
      </c>
      <c r="F26" s="38">
        <v>74800</v>
      </c>
    </row>
    <row r="27" spans="1:6" ht="15">
      <c r="A27" s="3">
        <v>22</v>
      </c>
      <c r="B27" s="4" t="s">
        <v>28</v>
      </c>
      <c r="C27" s="27" t="s">
        <v>7</v>
      </c>
      <c r="D27" s="4"/>
      <c r="E27" s="52">
        <v>4.6832228488506315E-2</v>
      </c>
      <c r="F27" s="38">
        <v>78100</v>
      </c>
    </row>
    <row r="28" spans="1:6" ht="15">
      <c r="A28" s="3">
        <v>23</v>
      </c>
      <c r="B28" s="4" t="s">
        <v>29</v>
      </c>
      <c r="C28" s="27" t="s">
        <v>7</v>
      </c>
      <c r="D28" s="4"/>
      <c r="E28" s="52">
        <v>4.947066389630949E-2</v>
      </c>
      <c r="F28" s="38">
        <v>82500</v>
      </c>
    </row>
    <row r="29" spans="1:6" ht="15">
      <c r="A29" s="3">
        <v>24</v>
      </c>
      <c r="B29" s="4" t="s">
        <v>30</v>
      </c>
      <c r="C29" s="27" t="s">
        <v>7</v>
      </c>
      <c r="D29" s="4"/>
      <c r="E29" s="52">
        <v>5.2768708156063451E-2</v>
      </c>
      <c r="F29" s="38">
        <v>88000</v>
      </c>
    </row>
    <row r="30" spans="1:6" ht="15">
      <c r="A30" s="3">
        <v>25</v>
      </c>
      <c r="B30" s="4" t="s">
        <v>31</v>
      </c>
      <c r="C30" s="27" t="s">
        <v>7</v>
      </c>
      <c r="D30" s="4"/>
      <c r="E30" s="51">
        <v>5.0000000000000001E-3</v>
      </c>
      <c r="F30" s="38">
        <v>7150</v>
      </c>
    </row>
    <row r="31" spans="1:6" ht="15">
      <c r="A31" s="3">
        <v>26</v>
      </c>
      <c r="B31" s="4" t="s">
        <v>32</v>
      </c>
      <c r="C31" s="27" t="s">
        <v>7</v>
      </c>
      <c r="D31" s="4"/>
      <c r="E31" s="51">
        <v>5.0000000000000001E-3</v>
      </c>
      <c r="F31" s="38">
        <v>8250</v>
      </c>
    </row>
    <row r="32" spans="1:6" ht="15">
      <c r="A32" s="3">
        <v>27</v>
      </c>
      <c r="B32" s="4" t="s">
        <v>33</v>
      </c>
      <c r="C32" s="27" t="s">
        <v>7</v>
      </c>
      <c r="D32" s="4"/>
      <c r="E32" s="52">
        <v>5.6066752415817418E-3</v>
      </c>
      <c r="F32" s="38">
        <v>9350</v>
      </c>
    </row>
    <row r="33" spans="1:6" ht="15">
      <c r="A33" s="3">
        <v>28</v>
      </c>
      <c r="B33" s="4" t="s">
        <v>34</v>
      </c>
      <c r="C33" s="27" t="s">
        <v>7</v>
      </c>
      <c r="D33" s="4"/>
      <c r="E33" s="52">
        <v>7.9153062234095187E-3</v>
      </c>
      <c r="F33" s="38">
        <v>13200</v>
      </c>
    </row>
    <row r="34" spans="1:6" ht="15">
      <c r="A34" s="3">
        <v>29</v>
      </c>
      <c r="B34" s="4" t="s">
        <v>35</v>
      </c>
      <c r="C34" s="27" t="s">
        <v>7</v>
      </c>
      <c r="D34" s="4"/>
      <c r="E34" s="52">
        <v>8.5749150753603107E-3</v>
      </c>
      <c r="F34" s="38">
        <v>14300</v>
      </c>
    </row>
    <row r="35" spans="1:6" ht="15">
      <c r="A35" s="3">
        <v>30</v>
      </c>
      <c r="B35" s="4" t="s">
        <v>36</v>
      </c>
      <c r="C35" s="27" t="s">
        <v>7</v>
      </c>
      <c r="D35" s="4"/>
      <c r="E35" s="52">
        <v>9.828171894066819E-3</v>
      </c>
      <c r="F35" s="38">
        <v>16390</v>
      </c>
    </row>
    <row r="36" spans="1:6" ht="15">
      <c r="A36" s="3">
        <v>31</v>
      </c>
      <c r="B36" s="4" t="s">
        <v>348</v>
      </c>
      <c r="C36" s="27" t="s">
        <v>7</v>
      </c>
      <c r="D36" s="4"/>
      <c r="E36" s="52">
        <v>1.1081428712773326E-2</v>
      </c>
      <c r="F36" s="38">
        <v>18480</v>
      </c>
    </row>
    <row r="37" spans="1:6" ht="15">
      <c r="A37" s="3">
        <v>32</v>
      </c>
      <c r="B37" s="7" t="s">
        <v>349</v>
      </c>
      <c r="C37" s="27" t="s">
        <v>7</v>
      </c>
      <c r="D37" s="4"/>
      <c r="E37" s="51">
        <v>1.0999999999999999E-2</v>
      </c>
      <c r="F37" s="38">
        <v>2200</v>
      </c>
    </row>
    <row r="38" spans="1:6" ht="15">
      <c r="A38" s="3">
        <v>33</v>
      </c>
      <c r="B38" s="7" t="s">
        <v>482</v>
      </c>
      <c r="C38" s="27" t="s">
        <v>481</v>
      </c>
      <c r="D38" s="39"/>
      <c r="E38" s="51">
        <v>5.0000000000000001E-3</v>
      </c>
      <c r="F38" s="38">
        <v>390</v>
      </c>
    </row>
    <row r="39" spans="1:6" s="8" customFormat="1">
      <c r="A39" s="127"/>
      <c r="B39" s="127"/>
      <c r="C39" s="128"/>
      <c r="D39" s="4"/>
      <c r="E39" s="65"/>
      <c r="F39" s="4"/>
    </row>
    <row r="43" spans="1:6">
      <c r="D43" s="124" t="s">
        <v>515</v>
      </c>
      <c r="E43" s="124"/>
    </row>
    <row r="45" spans="1:6">
      <c r="D45" s="124" t="s">
        <v>516</v>
      </c>
      <c r="E45" s="124"/>
    </row>
  </sheetData>
  <sheetProtection algorithmName="SHA-512" hashValue="iMK7Aytn9/s9Ds93ioqFmkeAuvHviHpgchVA2gzdvxtoVooTIdCCALO/lRbfxq2kKmJSWPZ+qRYmghzzzEnHwQ==" saltValue="hOKBDbwo1G1DUnvX586tiw==" spinCount="100000" sheet="1" objects="1" scenarios="1"/>
  <protectedRanges>
    <protectedRange sqref="D6:D38" name="טווח1"/>
  </protectedRanges>
  <mergeCells count="12">
    <mergeCell ref="A1:C1"/>
    <mergeCell ref="B2:C2"/>
    <mergeCell ref="B3:C3"/>
    <mergeCell ref="A4:A5"/>
    <mergeCell ref="B4:B5"/>
    <mergeCell ref="C4:C5"/>
    <mergeCell ref="D45:E45"/>
    <mergeCell ref="D43:E43"/>
    <mergeCell ref="F4:F5"/>
    <mergeCell ref="A39:C39"/>
    <mergeCell ref="E4:E5"/>
    <mergeCell ref="D4:D5"/>
  </mergeCells>
  <pageMargins left="0.70866141732283505" right="0.70866141732283505" top="0.74803149606299202" bottom="0.74803149606299202" header="0.31496062992126" footer="0.31496062992126"/>
  <pageSetup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2"/>
  <sheetViews>
    <sheetView rightToLeft="1" topLeftCell="B25" workbookViewId="0">
      <selection activeCell="H16" sqref="H16"/>
    </sheetView>
  </sheetViews>
  <sheetFormatPr defaultRowHeight="15"/>
  <cols>
    <col min="1" max="1" width="9" hidden="1" customWidth="1"/>
    <col min="3" max="3" width="32.625" bestFit="1" customWidth="1"/>
    <col min="6" max="6" width="10.625" style="56" bestFit="1" customWidth="1"/>
  </cols>
  <sheetData>
    <row r="2" spans="2:7" ht="20.25">
      <c r="B2" s="144" t="s">
        <v>521</v>
      </c>
      <c r="C2" s="145"/>
    </row>
    <row r="3" spans="2:7" ht="20.25" customHeight="1">
      <c r="B3" s="12" t="s">
        <v>1</v>
      </c>
      <c r="C3" s="63" t="s">
        <v>478</v>
      </c>
    </row>
    <row r="4" spans="2:7" ht="18" customHeight="1">
      <c r="B4" s="2" t="s">
        <v>2</v>
      </c>
      <c r="C4" s="62" t="s">
        <v>316</v>
      </c>
      <c r="D4" s="131" t="s">
        <v>5</v>
      </c>
      <c r="E4" s="181" t="s">
        <v>470</v>
      </c>
      <c r="F4" s="170" t="s">
        <v>347</v>
      </c>
      <c r="G4" s="171" t="s">
        <v>467</v>
      </c>
    </row>
    <row r="5" spans="2:7" ht="15" customHeight="1">
      <c r="B5" s="184" t="s">
        <v>3</v>
      </c>
      <c r="C5" s="186" t="s">
        <v>4</v>
      </c>
      <c r="D5" s="173"/>
      <c r="E5" s="182"/>
      <c r="F5" s="170"/>
      <c r="G5" s="171"/>
    </row>
    <row r="6" spans="2:7" ht="36" customHeight="1">
      <c r="B6" s="185"/>
      <c r="C6" s="187"/>
      <c r="D6" s="132"/>
      <c r="E6" s="183"/>
      <c r="F6" s="170"/>
      <c r="G6" s="171"/>
    </row>
    <row r="7" spans="2:7" ht="14.25" customHeight="1">
      <c r="B7" s="19">
        <v>1</v>
      </c>
      <c r="C7" s="18" t="s">
        <v>317</v>
      </c>
      <c r="D7" s="101" t="s">
        <v>7</v>
      </c>
      <c r="E7" s="90"/>
      <c r="F7" s="52">
        <v>2.3603461841070025E-2</v>
      </c>
      <c r="G7" s="38">
        <v>660</v>
      </c>
    </row>
    <row r="8" spans="2:7">
      <c r="B8" s="19">
        <v>2</v>
      </c>
      <c r="C8" s="18" t="s">
        <v>318</v>
      </c>
      <c r="D8" s="101" t="s">
        <v>7</v>
      </c>
      <c r="E8" s="90"/>
      <c r="F8" s="52">
        <v>3.3438237608182535E-2</v>
      </c>
      <c r="G8" s="38">
        <v>935</v>
      </c>
    </row>
    <row r="9" spans="2:7">
      <c r="B9" s="19">
        <v>3</v>
      </c>
      <c r="C9" s="18" t="s">
        <v>319</v>
      </c>
      <c r="D9" s="101" t="s">
        <v>7</v>
      </c>
      <c r="E9" s="90"/>
      <c r="F9" s="52">
        <v>2.5570416994492525E-2</v>
      </c>
      <c r="G9" s="38">
        <v>715</v>
      </c>
    </row>
    <row r="10" spans="2:7">
      <c r="B10" s="19">
        <v>4</v>
      </c>
      <c r="C10" s="18" t="s">
        <v>320</v>
      </c>
      <c r="D10" s="101" t="s">
        <v>7</v>
      </c>
      <c r="E10" s="90"/>
      <c r="F10" s="52">
        <v>4.5239968528717547E-2</v>
      </c>
      <c r="G10" s="38">
        <v>1265</v>
      </c>
    </row>
    <row r="11" spans="2:7">
      <c r="B11" s="19">
        <v>5</v>
      </c>
      <c r="C11" s="18" t="s">
        <v>321</v>
      </c>
      <c r="D11" s="101" t="s">
        <v>7</v>
      </c>
      <c r="E11" s="90"/>
      <c r="F11" s="52">
        <v>3.3438237608182535E-2</v>
      </c>
      <c r="G11" s="38">
        <v>935</v>
      </c>
    </row>
    <row r="12" spans="2:7">
      <c r="B12" s="19">
        <v>6</v>
      </c>
      <c r="C12" s="18" t="s">
        <v>322</v>
      </c>
      <c r="D12" s="101" t="s">
        <v>7</v>
      </c>
      <c r="E12" s="90"/>
      <c r="F12" s="52">
        <v>5.704169944925256E-2</v>
      </c>
      <c r="G12" s="38">
        <v>1595</v>
      </c>
    </row>
    <row r="13" spans="2:7">
      <c r="B13" s="19">
        <v>7</v>
      </c>
      <c r="C13" s="18" t="s">
        <v>323</v>
      </c>
      <c r="D13" s="101" t="s">
        <v>7</v>
      </c>
      <c r="E13" s="90"/>
      <c r="F13" s="52">
        <v>4.3273013375295044E-2</v>
      </c>
      <c r="G13" s="38">
        <v>1210</v>
      </c>
    </row>
    <row r="14" spans="2:7">
      <c r="B14" s="19">
        <v>8</v>
      </c>
      <c r="C14" s="18" t="s">
        <v>324</v>
      </c>
      <c r="D14" s="101" t="s">
        <v>7</v>
      </c>
      <c r="E14" s="90"/>
      <c r="F14" s="52">
        <v>7.4744295830055069E-2</v>
      </c>
      <c r="G14" s="38">
        <v>2090</v>
      </c>
    </row>
    <row r="15" spans="2:7">
      <c r="B15" s="19">
        <v>9</v>
      </c>
      <c r="C15" s="18" t="s">
        <v>325</v>
      </c>
      <c r="D15" s="101" t="s">
        <v>7</v>
      </c>
      <c r="E15" s="90"/>
      <c r="F15" s="52">
        <v>6.2942564909520063E-2</v>
      </c>
      <c r="G15" s="38">
        <v>1760</v>
      </c>
    </row>
    <row r="16" spans="2:7">
      <c r="B16" s="19">
        <v>10</v>
      </c>
      <c r="C16" s="18" t="s">
        <v>326</v>
      </c>
      <c r="D16" s="101" t="s">
        <v>7</v>
      </c>
      <c r="E16" s="90"/>
      <c r="F16" s="52">
        <v>5.0000000000000001E-3</v>
      </c>
      <c r="G16" s="38">
        <v>3080</v>
      </c>
    </row>
    <row r="17" spans="2:7">
      <c r="B17" s="19">
        <v>11</v>
      </c>
      <c r="C17" s="18" t="s">
        <v>327</v>
      </c>
      <c r="D17" s="101" t="s">
        <v>7</v>
      </c>
      <c r="E17" s="90"/>
      <c r="F17" s="52">
        <v>7.8678206136900075E-2</v>
      </c>
      <c r="G17" s="38">
        <v>2200</v>
      </c>
    </row>
    <row r="18" spans="2:7">
      <c r="B18" s="22">
        <v>12</v>
      </c>
      <c r="C18" s="18" t="s">
        <v>328</v>
      </c>
      <c r="D18" s="101" t="s">
        <v>7</v>
      </c>
      <c r="E18" s="90"/>
      <c r="F18" s="52">
        <v>5.0000000000000001E-3</v>
      </c>
      <c r="G18" s="38">
        <v>4840</v>
      </c>
    </row>
    <row r="19" spans="2:7">
      <c r="B19" s="22">
        <v>13</v>
      </c>
      <c r="C19" s="18" t="s">
        <v>329</v>
      </c>
      <c r="D19" s="101" t="s">
        <v>7</v>
      </c>
      <c r="E19" s="90"/>
      <c r="F19" s="52">
        <v>5.0000000000000001E-3</v>
      </c>
      <c r="G19" s="38">
        <v>2860</v>
      </c>
    </row>
    <row r="20" spans="2:7">
      <c r="B20" s="22">
        <v>14</v>
      </c>
      <c r="C20" s="18" t="s">
        <v>330</v>
      </c>
      <c r="D20" s="101" t="s">
        <v>7</v>
      </c>
      <c r="E20" s="90"/>
      <c r="F20" s="52">
        <v>5.0000000000000001E-3</v>
      </c>
      <c r="G20" s="38">
        <v>5060</v>
      </c>
    </row>
    <row r="21" spans="2:7">
      <c r="B21" s="22">
        <v>15</v>
      </c>
      <c r="C21" s="18" t="s">
        <v>331</v>
      </c>
      <c r="D21" s="101" t="s">
        <v>7</v>
      </c>
      <c r="E21" s="90"/>
      <c r="F21" s="52">
        <v>5.0000000000000001E-3</v>
      </c>
      <c r="G21" s="38">
        <v>2860</v>
      </c>
    </row>
    <row r="22" spans="2:7">
      <c r="B22" s="22">
        <v>16</v>
      </c>
      <c r="C22" s="18" t="s">
        <v>332</v>
      </c>
      <c r="D22" s="101" t="s">
        <v>7</v>
      </c>
      <c r="E22" s="90"/>
      <c r="F22" s="52">
        <v>0.11408339889850512</v>
      </c>
      <c r="G22" s="38">
        <v>3190</v>
      </c>
    </row>
    <row r="23" spans="2:7">
      <c r="B23" s="22">
        <v>17</v>
      </c>
      <c r="C23" s="18" t="s">
        <v>333</v>
      </c>
      <c r="D23" s="101" t="s">
        <v>7</v>
      </c>
      <c r="E23" s="90"/>
      <c r="F23" s="52">
        <v>0.08</v>
      </c>
      <c r="G23" s="38">
        <v>3850</v>
      </c>
    </row>
    <row r="24" spans="2:7">
      <c r="B24" s="22">
        <v>18</v>
      </c>
      <c r="C24" s="24" t="s">
        <v>334</v>
      </c>
      <c r="D24" s="101" t="s">
        <v>7</v>
      </c>
      <c r="E24" s="90"/>
      <c r="F24" s="52">
        <v>7.0810385523210071E-3</v>
      </c>
      <c r="G24" s="38">
        <v>198</v>
      </c>
    </row>
    <row r="25" spans="2:7">
      <c r="B25" s="22">
        <v>19</v>
      </c>
      <c r="C25" s="24" t="s">
        <v>335</v>
      </c>
      <c r="D25" s="101" t="s">
        <v>7</v>
      </c>
      <c r="E25" s="90"/>
      <c r="F25" s="52">
        <v>1.3768686073957514E-2</v>
      </c>
      <c r="G25" s="38">
        <v>385</v>
      </c>
    </row>
    <row r="26" spans="2:7">
      <c r="B26" s="22">
        <v>20</v>
      </c>
      <c r="C26" s="24" t="s">
        <v>336</v>
      </c>
      <c r="D26" s="101" t="s">
        <v>7</v>
      </c>
      <c r="E26" s="90"/>
      <c r="F26" s="52">
        <v>1.4162077104642014E-2</v>
      </c>
      <c r="G26" s="38">
        <v>396</v>
      </c>
    </row>
    <row r="27" spans="2:7">
      <c r="B27" s="22">
        <v>21</v>
      </c>
      <c r="C27" s="24" t="s">
        <v>337</v>
      </c>
      <c r="D27" s="101" t="s">
        <v>7</v>
      </c>
      <c r="E27" s="90"/>
      <c r="F27" s="52">
        <v>1.5735641227380016E-2</v>
      </c>
      <c r="G27" s="38">
        <v>440</v>
      </c>
    </row>
    <row r="28" spans="2:7">
      <c r="B28" s="22">
        <v>22</v>
      </c>
      <c r="C28" s="24" t="s">
        <v>338</v>
      </c>
      <c r="D28" s="101" t="s">
        <v>7</v>
      </c>
      <c r="E28" s="90"/>
      <c r="F28" s="52">
        <v>7.8678206136900075E-2</v>
      </c>
      <c r="G28" s="38">
        <v>2200</v>
      </c>
    </row>
    <row r="29" spans="2:7">
      <c r="B29" s="22">
        <v>23</v>
      </c>
      <c r="C29" s="24" t="s">
        <v>339</v>
      </c>
      <c r="D29" s="101" t="s">
        <v>7</v>
      </c>
      <c r="E29" s="90"/>
      <c r="F29" s="52">
        <v>5.0000000000000001E-3</v>
      </c>
      <c r="G29" s="38">
        <v>3300</v>
      </c>
    </row>
    <row r="30" spans="2:7">
      <c r="B30" s="22" t="s">
        <v>340</v>
      </c>
      <c r="C30" s="24" t="s">
        <v>339</v>
      </c>
      <c r="D30" s="101" t="s">
        <v>7</v>
      </c>
      <c r="E30" s="100"/>
      <c r="F30" s="52">
        <v>5.0000000000000001E-3</v>
      </c>
      <c r="G30" s="38">
        <v>4400</v>
      </c>
    </row>
    <row r="31" spans="2:7">
      <c r="B31" s="22" t="s">
        <v>341</v>
      </c>
      <c r="C31" s="24" t="s">
        <v>339</v>
      </c>
      <c r="D31" s="101" t="s">
        <v>7</v>
      </c>
      <c r="E31" s="101"/>
      <c r="F31" s="88">
        <v>5.0000000000000001E-3</v>
      </c>
      <c r="G31" s="38">
        <v>5500</v>
      </c>
    </row>
    <row r="32" spans="2:7">
      <c r="B32" s="22" t="s">
        <v>342</v>
      </c>
      <c r="C32" s="24" t="s">
        <v>339</v>
      </c>
      <c r="D32" s="101" t="s">
        <v>7</v>
      </c>
      <c r="E32" s="90"/>
      <c r="F32" s="52">
        <v>5.0000000000000001E-3</v>
      </c>
      <c r="G32" s="38">
        <v>6600</v>
      </c>
    </row>
    <row r="33" spans="2:7">
      <c r="B33" s="22">
        <v>30</v>
      </c>
      <c r="C33" s="24" t="s">
        <v>343</v>
      </c>
      <c r="D33" s="101" t="s">
        <v>7</v>
      </c>
      <c r="E33" s="90"/>
      <c r="F33" s="52">
        <v>0.11014948859166011</v>
      </c>
      <c r="G33" s="38">
        <v>3080</v>
      </c>
    </row>
    <row r="34" spans="2:7" ht="15.75" thickBot="1">
      <c r="B34" s="13">
        <v>31</v>
      </c>
      <c r="C34" s="9" t="s">
        <v>344</v>
      </c>
      <c r="D34" s="101" t="s">
        <v>7</v>
      </c>
      <c r="E34" s="90"/>
      <c r="F34" s="52">
        <v>4.7206923682140051E-2</v>
      </c>
      <c r="G34" s="38">
        <v>1320</v>
      </c>
    </row>
    <row r="35" spans="2:7" ht="15.75" thickBot="1">
      <c r="B35" s="25"/>
      <c r="C35" s="25"/>
      <c r="D35" s="111"/>
      <c r="E35" s="45">
        <f t="shared" ref="E35" si="0">SUM(E7:E34)</f>
        <v>0</v>
      </c>
      <c r="F35" s="52"/>
      <c r="G35" s="9"/>
    </row>
    <row r="40" spans="2:7" ht="14.25">
      <c r="E40" s="124" t="s">
        <v>515</v>
      </c>
      <c r="F40" s="124"/>
    </row>
    <row r="41" spans="2:7" ht="14.25">
      <c r="F41"/>
    </row>
    <row r="42" spans="2:7" ht="14.25">
      <c r="E42" s="124" t="s">
        <v>516</v>
      </c>
      <c r="F42" s="124"/>
    </row>
  </sheetData>
  <sheetProtection algorithmName="SHA-512" hashValue="9Ms+03cpkwN4SUMj7TDsAamgigekzhPBRlXGnPYmtVPmBgyD//WI103LNGM0YJGhcUKXtLxW8F+W99bYTvX6zw==" saltValue="VF7oC3CmwKI9w1q/cmSdZQ==" spinCount="100000" sheet="1" objects="1" scenarios="1"/>
  <protectedRanges>
    <protectedRange sqref="E7:E34" name="טווח1"/>
  </protectedRanges>
  <mergeCells count="9">
    <mergeCell ref="B2:C2"/>
    <mergeCell ref="B5:B6"/>
    <mergeCell ref="C5:C6"/>
    <mergeCell ref="D4:D6"/>
    <mergeCell ref="E40:F40"/>
    <mergeCell ref="E42:F42"/>
    <mergeCell ref="G4:G6"/>
    <mergeCell ref="F4:F6"/>
    <mergeCell ref="E4:E6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rightToLeft="1" tabSelected="1" topLeftCell="B13" workbookViewId="0">
      <selection activeCell="C18" sqref="C18"/>
    </sheetView>
  </sheetViews>
  <sheetFormatPr defaultRowHeight="15"/>
  <cols>
    <col min="1" max="1" width="9" hidden="1" customWidth="1"/>
    <col min="3" max="3" width="60.625" bestFit="1" customWidth="1"/>
    <col min="6" max="6" width="10.625" style="44" bestFit="1" customWidth="1"/>
    <col min="7" max="7" width="9" style="44"/>
    <col min="8" max="8" width="13.375" customWidth="1"/>
  </cols>
  <sheetData>
    <row r="2" spans="2:8" ht="20.25">
      <c r="B2" s="144" t="s">
        <v>519</v>
      </c>
      <c r="C2" s="145"/>
      <c r="D2" s="145"/>
    </row>
    <row r="3" spans="2:8" ht="20.25">
      <c r="B3" s="1" t="s">
        <v>1</v>
      </c>
      <c r="C3" s="135" t="s">
        <v>469</v>
      </c>
      <c r="D3" s="135"/>
    </row>
    <row r="4" spans="2:8" ht="18" customHeight="1">
      <c r="B4" s="188" t="s">
        <v>468</v>
      </c>
      <c r="C4" s="141" t="s">
        <v>4</v>
      </c>
      <c r="D4" s="141" t="s">
        <v>5</v>
      </c>
      <c r="E4" s="146" t="s">
        <v>479</v>
      </c>
      <c r="F4" s="170" t="s">
        <v>347</v>
      </c>
      <c r="G4" s="171" t="s">
        <v>467</v>
      </c>
    </row>
    <row r="5" spans="2:8" ht="15" customHeight="1">
      <c r="B5" s="188"/>
      <c r="C5" s="141"/>
      <c r="D5" s="141"/>
      <c r="E5" s="146"/>
      <c r="F5" s="170"/>
      <c r="G5" s="171"/>
    </row>
    <row r="6" spans="2:8" ht="33" customHeight="1">
      <c r="B6" s="188"/>
      <c r="C6" s="141"/>
      <c r="D6" s="141"/>
      <c r="E6" s="146"/>
      <c r="F6" s="170"/>
      <c r="G6" s="171"/>
    </row>
    <row r="7" spans="2:8" ht="14.25" customHeight="1">
      <c r="B7" s="6">
        <v>1</v>
      </c>
      <c r="C7" s="4" t="s">
        <v>395</v>
      </c>
      <c r="D7" s="6" t="s">
        <v>7</v>
      </c>
      <c r="E7" s="108"/>
      <c r="F7" s="60">
        <v>0.17569788256396421</v>
      </c>
      <c r="G7" s="38"/>
      <c r="H7" s="110"/>
    </row>
    <row r="8" spans="2:8" ht="14.25" customHeight="1">
      <c r="B8" s="6">
        <v>2</v>
      </c>
      <c r="C8" s="4" t="s">
        <v>396</v>
      </c>
      <c r="D8" s="6" t="s">
        <v>7</v>
      </c>
      <c r="E8" s="108"/>
      <c r="F8" s="60">
        <v>8.4421277898896807E-2</v>
      </c>
      <c r="G8" s="38"/>
      <c r="H8" s="110"/>
    </row>
    <row r="9" spans="2:8">
      <c r="B9" s="6">
        <v>3</v>
      </c>
      <c r="C9" s="37" t="s">
        <v>397</v>
      </c>
      <c r="D9" s="6" t="s">
        <v>7</v>
      </c>
      <c r="E9" s="108"/>
      <c r="F9" s="60">
        <v>4.2565185530853755E-2</v>
      </c>
      <c r="G9" s="38"/>
      <c r="H9" s="110"/>
    </row>
    <row r="10" spans="2:8">
      <c r="B10" s="6">
        <v>4</v>
      </c>
      <c r="C10" s="37" t="s">
        <v>398</v>
      </c>
      <c r="D10" s="6" t="s">
        <v>7</v>
      </c>
      <c r="E10" s="108"/>
      <c r="F10" s="60">
        <v>1.9017003653014647E-2</v>
      </c>
      <c r="G10" s="38"/>
      <c r="H10" s="110"/>
    </row>
    <row r="11" spans="2:8">
      <c r="B11" s="6">
        <v>5</v>
      </c>
      <c r="C11" s="4" t="s">
        <v>399</v>
      </c>
      <c r="D11" s="6" t="s">
        <v>7</v>
      </c>
      <c r="E11" s="108"/>
      <c r="F11" s="60">
        <v>1.8158435838917367E-2</v>
      </c>
      <c r="G11" s="38"/>
      <c r="H11" s="110"/>
    </row>
    <row r="12" spans="2:8">
      <c r="B12" s="6">
        <v>6</v>
      </c>
      <c r="C12" s="4" t="s">
        <v>400</v>
      </c>
      <c r="D12" s="6" t="s">
        <v>7</v>
      </c>
      <c r="E12" s="108"/>
      <c r="F12" s="60">
        <v>2.8892356376734454E-2</v>
      </c>
      <c r="G12" s="38"/>
      <c r="H12" s="110"/>
    </row>
    <row r="13" spans="2:8">
      <c r="B13" s="6">
        <v>7</v>
      </c>
      <c r="C13" s="4" t="s">
        <v>401</v>
      </c>
      <c r="D13" s="6" t="s">
        <v>7</v>
      </c>
      <c r="E13" s="108"/>
      <c r="F13" s="60">
        <v>0.01</v>
      </c>
      <c r="G13" s="38">
        <v>17600</v>
      </c>
      <c r="H13" s="110"/>
    </row>
    <row r="14" spans="2:8">
      <c r="B14" s="6">
        <v>8</v>
      </c>
      <c r="C14" s="4" t="s">
        <v>402</v>
      </c>
      <c r="D14" s="6" t="s">
        <v>7</v>
      </c>
      <c r="E14" s="108"/>
      <c r="F14" s="60">
        <v>2.1874339212669618E-2</v>
      </c>
      <c r="G14" s="38">
        <v>26400</v>
      </c>
      <c r="H14" s="110"/>
    </row>
    <row r="15" spans="2:8">
      <c r="B15" s="6">
        <v>9</v>
      </c>
      <c r="C15" s="4" t="s">
        <v>403</v>
      </c>
      <c r="D15" s="6" t="s">
        <v>7</v>
      </c>
      <c r="E15" s="108"/>
      <c r="F15" s="60">
        <v>1.367146200791851E-2</v>
      </c>
      <c r="G15" s="38">
        <v>16500</v>
      </c>
      <c r="H15" s="110"/>
    </row>
    <row r="16" spans="2:8">
      <c r="B16" s="6">
        <v>10</v>
      </c>
      <c r="C16" s="4" t="s">
        <v>404</v>
      </c>
      <c r="D16" s="6" t="s">
        <v>7</v>
      </c>
      <c r="E16" s="108"/>
      <c r="F16" s="60">
        <v>1.7226042129977324E-2</v>
      </c>
      <c r="G16" s="38">
        <v>20790</v>
      </c>
      <c r="H16" s="110"/>
    </row>
    <row r="17" spans="2:8">
      <c r="B17" s="6">
        <v>11</v>
      </c>
      <c r="C17" s="4" t="s">
        <v>405</v>
      </c>
      <c r="D17" s="6" t="s">
        <v>7</v>
      </c>
      <c r="E17" s="108"/>
      <c r="F17" s="60">
        <v>3.2896727598853787E-2</v>
      </c>
      <c r="G17" s="38"/>
      <c r="H17" s="110"/>
    </row>
    <row r="18" spans="2:8">
      <c r="B18" s="6">
        <v>12</v>
      </c>
      <c r="C18" s="4" t="s">
        <v>406</v>
      </c>
      <c r="D18" s="6" t="s">
        <v>7</v>
      </c>
      <c r="E18" s="108"/>
      <c r="F18" s="60">
        <v>2.5520062414781219E-2</v>
      </c>
      <c r="G18" s="38">
        <v>30800</v>
      </c>
      <c r="H18" s="110"/>
    </row>
    <row r="19" spans="2:8">
      <c r="B19" s="6">
        <v>13</v>
      </c>
      <c r="C19" s="4" t="s">
        <v>407</v>
      </c>
      <c r="D19" s="6" t="s">
        <v>7</v>
      </c>
      <c r="E19" s="108"/>
      <c r="F19" s="60">
        <v>3.1900078018476524E-2</v>
      </c>
      <c r="G19" s="38">
        <v>38500</v>
      </c>
      <c r="H19" s="110"/>
    </row>
    <row r="20" spans="2:8">
      <c r="B20" s="6">
        <v>14</v>
      </c>
      <c r="C20" s="4" t="s">
        <v>408</v>
      </c>
      <c r="D20" s="6" t="s">
        <v>7</v>
      </c>
      <c r="E20" s="108"/>
      <c r="F20" s="60">
        <v>6.24330098361612E-2</v>
      </c>
      <c r="G20" s="38">
        <v>74800</v>
      </c>
      <c r="H20" s="110"/>
    </row>
    <row r="21" spans="2:8">
      <c r="B21" s="6">
        <v>15</v>
      </c>
      <c r="C21" s="4" t="s">
        <v>409</v>
      </c>
      <c r="D21" s="6" t="s">
        <v>7</v>
      </c>
      <c r="E21" s="108"/>
      <c r="F21" s="60">
        <v>7.8383048845399456E-2</v>
      </c>
      <c r="G21" s="38">
        <v>94600</v>
      </c>
      <c r="H21" s="110"/>
    </row>
    <row r="22" spans="2:8">
      <c r="B22" s="6">
        <v>16</v>
      </c>
      <c r="C22" s="4" t="s">
        <v>410</v>
      </c>
      <c r="D22" s="6" t="s">
        <v>7</v>
      </c>
      <c r="E22" s="108"/>
      <c r="F22" s="60">
        <v>8.0205910446455267E-2</v>
      </c>
      <c r="G22" s="38">
        <v>96800</v>
      </c>
      <c r="H22" s="110"/>
    </row>
    <row r="23" spans="2:8">
      <c r="B23" s="6">
        <v>17</v>
      </c>
      <c r="C23" s="4" t="s">
        <v>345</v>
      </c>
      <c r="D23" s="6" t="s">
        <v>7</v>
      </c>
      <c r="E23" s="108"/>
      <c r="F23" s="60">
        <v>7.2948642697251848E-2</v>
      </c>
      <c r="G23" s="38"/>
      <c r="H23" s="110"/>
    </row>
    <row r="24" spans="2:8">
      <c r="B24" s="6">
        <v>18</v>
      </c>
      <c r="C24" s="4" t="s">
        <v>346</v>
      </c>
      <c r="D24" s="6" t="s">
        <v>7</v>
      </c>
      <c r="E24" s="108"/>
      <c r="F24" s="60">
        <v>7.1410603221361016E-2</v>
      </c>
      <c r="G24" s="38"/>
      <c r="H24" s="110"/>
    </row>
    <row r="25" spans="2:8">
      <c r="B25" s="6">
        <v>19</v>
      </c>
      <c r="C25" s="26" t="s">
        <v>411</v>
      </c>
      <c r="D25" s="6" t="s">
        <v>7</v>
      </c>
      <c r="E25" s="108"/>
      <c r="F25" s="60">
        <v>1.3447250030988647E-2</v>
      </c>
      <c r="G25" s="38">
        <v>7700</v>
      </c>
      <c r="H25" s="110"/>
    </row>
    <row r="26" spans="2:8">
      <c r="B26" s="10">
        <v>20</v>
      </c>
      <c r="C26" s="26" t="s">
        <v>412</v>
      </c>
      <c r="D26" s="6" t="s">
        <v>7</v>
      </c>
      <c r="E26" s="108"/>
      <c r="F26" s="60">
        <v>1.7955186770399645E-2</v>
      </c>
      <c r="G26" s="38"/>
      <c r="H26" s="110"/>
    </row>
    <row r="27" spans="2:8">
      <c r="B27" s="10">
        <v>21</v>
      </c>
      <c r="C27" s="26" t="s">
        <v>413</v>
      </c>
      <c r="D27" s="6" t="s">
        <v>7</v>
      </c>
      <c r="E27" s="108"/>
      <c r="F27" s="60">
        <v>1.9960334531561024E-2</v>
      </c>
      <c r="G27" s="38"/>
      <c r="H27" s="110"/>
    </row>
    <row r="28" spans="2:8">
      <c r="B28" s="10">
        <v>22</v>
      </c>
      <c r="C28" s="26" t="s">
        <v>414</v>
      </c>
      <c r="D28" s="6" t="s">
        <v>7</v>
      </c>
      <c r="E28" s="108"/>
      <c r="F28" s="60">
        <v>2.6385921675282725E-2</v>
      </c>
      <c r="G28" s="38"/>
      <c r="H28" s="110"/>
    </row>
    <row r="29" spans="2:8">
      <c r="B29" s="6">
        <v>23</v>
      </c>
      <c r="C29" s="26" t="s">
        <v>415</v>
      </c>
      <c r="D29" s="6" t="s">
        <v>7</v>
      </c>
      <c r="E29" s="108"/>
      <c r="F29" s="60">
        <v>6.3800156036953048E-3</v>
      </c>
      <c r="G29" s="38">
        <v>7700</v>
      </c>
      <c r="H29" s="110"/>
    </row>
    <row r="30" spans="2:8">
      <c r="B30" s="6">
        <v>24</v>
      </c>
      <c r="C30" s="26" t="s">
        <v>416</v>
      </c>
      <c r="D30" s="6" t="s">
        <v>7</v>
      </c>
      <c r="E30" s="108"/>
      <c r="F30" s="60">
        <v>1.5494323608974313E-2</v>
      </c>
      <c r="G30" s="38">
        <v>18700</v>
      </c>
      <c r="H30" s="110"/>
    </row>
    <row r="31" spans="2:8">
      <c r="B31" s="10">
        <v>25</v>
      </c>
      <c r="C31" s="26" t="s">
        <v>417</v>
      </c>
      <c r="D31" s="6" t="s">
        <v>7</v>
      </c>
      <c r="E31" s="108"/>
      <c r="F31" s="60">
        <v>7.2914464042232062E-3</v>
      </c>
      <c r="G31" s="38">
        <v>8800</v>
      </c>
      <c r="H31" s="110"/>
    </row>
    <row r="32" spans="2:8">
      <c r="B32" s="10">
        <v>26</v>
      </c>
      <c r="C32" s="4" t="s">
        <v>49</v>
      </c>
      <c r="D32" s="6" t="s">
        <v>7</v>
      </c>
      <c r="E32" s="108"/>
      <c r="F32" s="99">
        <v>5.0000000000000001E-3</v>
      </c>
      <c r="G32" s="38">
        <v>990</v>
      </c>
      <c r="H32" s="110"/>
    </row>
    <row r="33" spans="2:8">
      <c r="B33" s="10">
        <v>27</v>
      </c>
      <c r="C33" s="4" t="s">
        <v>37</v>
      </c>
      <c r="D33" s="6" t="s">
        <v>481</v>
      </c>
      <c r="E33" s="108"/>
      <c r="F33" s="99">
        <v>5.0000000000000001E-3</v>
      </c>
      <c r="G33" s="38">
        <v>385</v>
      </c>
      <c r="H33" s="110"/>
    </row>
    <row r="34" spans="2:8">
      <c r="B34" s="11"/>
      <c r="D34" s="44" t="s">
        <v>38</v>
      </c>
      <c r="E34" s="109"/>
      <c r="F34" s="60"/>
      <c r="G34" s="38"/>
      <c r="H34" s="110"/>
    </row>
    <row r="37" spans="2:8">
      <c r="E37" s="124" t="s">
        <v>515</v>
      </c>
      <c r="F37" s="124"/>
    </row>
    <row r="38" spans="2:8">
      <c r="F38"/>
    </row>
    <row r="39" spans="2:8">
      <c r="E39" s="124" t="s">
        <v>516</v>
      </c>
      <c r="F39" s="124"/>
    </row>
  </sheetData>
  <sheetProtection algorithmName="SHA-512" hashValue="ZG/6r0loqokTd6JC9pnnycxnfSZBonDGEiWCCRQbZBaMLkHQjQNqzWjpejS4cvaL/dQybx35xZG9MBx5ECr7wQ==" saltValue="C16pm2Zlk4fr6+ohIOktpQ==" spinCount="100000" sheet="1" objects="1" scenarios="1"/>
  <protectedRanges>
    <protectedRange sqref="E7:E33" name="טווח1"/>
  </protectedRanges>
  <autoFilter ref="B2:G34">
    <filterColumn colId="0" showButton="0"/>
    <filterColumn colId="1" showButton="0"/>
  </autoFilter>
  <mergeCells count="10">
    <mergeCell ref="E37:F37"/>
    <mergeCell ref="E39:F39"/>
    <mergeCell ref="B2:D2"/>
    <mergeCell ref="C3:D3"/>
    <mergeCell ref="G4:G6"/>
    <mergeCell ref="D4:D6"/>
    <mergeCell ref="C4:C6"/>
    <mergeCell ref="B4:B6"/>
    <mergeCell ref="F4:F6"/>
    <mergeCell ref="E4:E6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40"/>
  <sheetViews>
    <sheetView rightToLeft="1" topLeftCell="A4" workbookViewId="0">
      <selection activeCell="C16" sqref="C16"/>
    </sheetView>
  </sheetViews>
  <sheetFormatPr defaultRowHeight="14.25"/>
  <cols>
    <col min="1" max="1" width="0.375" customWidth="1"/>
    <col min="2" max="2" width="7.125" customWidth="1"/>
    <col min="3" max="3" width="63.375" bestFit="1" customWidth="1"/>
    <col min="6" max="6" width="10.625" bestFit="1" customWidth="1"/>
    <col min="7" max="7" width="9.5" bestFit="1" customWidth="1"/>
  </cols>
  <sheetData>
    <row r="3" spans="2:7" ht="20.25">
      <c r="B3" s="144" t="s">
        <v>518</v>
      </c>
      <c r="C3" s="145"/>
    </row>
    <row r="4" spans="2:7" ht="14.25" customHeight="1">
      <c r="B4" s="1" t="s">
        <v>1</v>
      </c>
      <c r="C4" s="61" t="s">
        <v>471</v>
      </c>
    </row>
    <row r="5" spans="2:7" ht="14.25" customHeight="1">
      <c r="B5" s="2" t="s">
        <v>2</v>
      </c>
      <c r="C5" s="62"/>
    </row>
    <row r="6" spans="2:7" ht="65.25" customHeight="1">
      <c r="B6" s="34" t="s">
        <v>3</v>
      </c>
      <c r="C6" s="34" t="s">
        <v>4</v>
      </c>
      <c r="D6" s="33" t="s">
        <v>5</v>
      </c>
      <c r="E6" s="33" t="s">
        <v>470</v>
      </c>
      <c r="F6" s="40" t="s">
        <v>347</v>
      </c>
      <c r="G6" s="58" t="s">
        <v>466</v>
      </c>
    </row>
    <row r="7" spans="2:7" ht="15">
      <c r="B7" s="3">
        <v>1</v>
      </c>
      <c r="C7" s="9" t="s">
        <v>39</v>
      </c>
      <c r="D7" s="107" t="s">
        <v>7</v>
      </c>
      <c r="E7" s="59"/>
      <c r="F7" s="52">
        <v>8.6058519793459548E-2</v>
      </c>
      <c r="G7" s="38">
        <v>82500</v>
      </c>
    </row>
    <row r="8" spans="2:7" ht="15">
      <c r="B8" s="3">
        <v>2</v>
      </c>
      <c r="C8" s="9" t="s">
        <v>40</v>
      </c>
      <c r="D8" s="107" t="s">
        <v>7</v>
      </c>
      <c r="E8" s="33"/>
      <c r="F8" s="52">
        <v>0.11130235226620769</v>
      </c>
      <c r="G8" s="38">
        <v>106700</v>
      </c>
    </row>
    <row r="9" spans="2:7" ht="15">
      <c r="B9" s="3">
        <v>3</v>
      </c>
      <c r="C9" s="9" t="s">
        <v>41</v>
      </c>
      <c r="D9" s="107" t="s">
        <v>7</v>
      </c>
      <c r="E9" s="4"/>
      <c r="F9" s="52">
        <v>0.1078600114744693</v>
      </c>
      <c r="G9" s="38">
        <v>103400</v>
      </c>
    </row>
    <row r="10" spans="2:7" ht="15">
      <c r="B10" s="3">
        <v>4</v>
      </c>
      <c r="C10" s="9" t="s">
        <v>42</v>
      </c>
      <c r="D10" s="107" t="s">
        <v>7</v>
      </c>
      <c r="E10" s="4"/>
      <c r="F10" s="52">
        <v>0.13769363166953527</v>
      </c>
      <c r="G10" s="38">
        <v>132000</v>
      </c>
    </row>
    <row r="11" spans="2:7" ht="15">
      <c r="B11" s="3">
        <v>5</v>
      </c>
      <c r="C11" s="9" t="s">
        <v>43</v>
      </c>
      <c r="D11" s="107" t="s">
        <v>7</v>
      </c>
      <c r="E11" s="4"/>
      <c r="F11" s="52">
        <v>0.12621916236374067</v>
      </c>
      <c r="G11" s="38">
        <v>121000</v>
      </c>
    </row>
    <row r="12" spans="2:7" ht="15">
      <c r="B12" s="3">
        <v>6</v>
      </c>
      <c r="C12" s="9" t="s">
        <v>44</v>
      </c>
      <c r="D12" s="107" t="s">
        <v>7</v>
      </c>
      <c r="E12" s="4"/>
      <c r="F12" s="52">
        <v>6.8846815834767636E-2</v>
      </c>
      <c r="G12" s="38">
        <v>66000</v>
      </c>
    </row>
    <row r="13" spans="2:7" ht="15">
      <c r="B13" s="3">
        <v>7</v>
      </c>
      <c r="C13" s="9" t="s">
        <v>45</v>
      </c>
      <c r="D13" s="107" t="s">
        <v>7</v>
      </c>
      <c r="E13" s="4"/>
      <c r="F13" s="52">
        <v>9.1795754446356861E-2</v>
      </c>
      <c r="G13" s="38">
        <v>88000</v>
      </c>
    </row>
    <row r="14" spans="2:7" ht="15">
      <c r="B14" s="3">
        <v>8</v>
      </c>
      <c r="C14" s="9" t="s">
        <v>46</v>
      </c>
      <c r="D14" s="107" t="s">
        <v>7</v>
      </c>
      <c r="E14" s="4"/>
      <c r="F14" s="52">
        <v>7.9173838209982791E-2</v>
      </c>
      <c r="G14" s="38">
        <v>75900</v>
      </c>
    </row>
    <row r="15" spans="2:7" ht="15">
      <c r="B15" s="3">
        <v>9</v>
      </c>
      <c r="C15" s="9" t="s">
        <v>47</v>
      </c>
      <c r="D15" s="107" t="s">
        <v>7</v>
      </c>
      <c r="E15" s="4"/>
      <c r="F15" s="52">
        <v>0.11244979919678715</v>
      </c>
      <c r="G15" s="38">
        <v>107800</v>
      </c>
    </row>
    <row r="16" spans="2:7" ht="15">
      <c r="B16" s="3">
        <v>10</v>
      </c>
      <c r="C16" s="9" t="s">
        <v>48</v>
      </c>
      <c r="D16" s="107" t="s">
        <v>7</v>
      </c>
      <c r="E16" s="4"/>
      <c r="F16" s="52">
        <v>7.4584050487664949E-2</v>
      </c>
      <c r="G16" s="38">
        <v>71500</v>
      </c>
    </row>
    <row r="17" spans="2:7" ht="15">
      <c r="B17" s="3">
        <v>11</v>
      </c>
      <c r="C17" s="7" t="s">
        <v>49</v>
      </c>
      <c r="D17" s="107" t="s">
        <v>7</v>
      </c>
      <c r="E17" s="4"/>
      <c r="F17" s="51">
        <v>5.0000000000000001E-3</v>
      </c>
      <c r="G17" s="38">
        <v>3850</v>
      </c>
    </row>
    <row r="18" spans="2:7" ht="15">
      <c r="B18" s="143" t="s">
        <v>38</v>
      </c>
      <c r="C18" s="143"/>
      <c r="D18" s="4"/>
      <c r="E18" s="4"/>
      <c r="F18" s="64"/>
      <c r="G18" s="40"/>
    </row>
    <row r="19" spans="2:7">
      <c r="D19" s="32"/>
      <c r="E19" s="32"/>
    </row>
    <row r="20" spans="2:7">
      <c r="D20" s="32"/>
      <c r="E20" s="32"/>
    </row>
    <row r="21" spans="2:7">
      <c r="D21" s="32"/>
      <c r="E21" s="32"/>
    </row>
    <row r="22" spans="2:7">
      <c r="C22" s="124" t="s">
        <v>515</v>
      </c>
      <c r="D22" s="124"/>
      <c r="E22" s="32"/>
    </row>
    <row r="23" spans="2:7">
      <c r="E23" s="32"/>
    </row>
    <row r="24" spans="2:7">
      <c r="C24" s="124" t="s">
        <v>516</v>
      </c>
      <c r="D24" s="124"/>
      <c r="E24" s="32"/>
    </row>
    <row r="25" spans="2:7">
      <c r="D25" s="32"/>
      <c r="E25" s="32"/>
    </row>
    <row r="26" spans="2:7">
      <c r="D26" s="32"/>
      <c r="E26" s="32"/>
    </row>
    <row r="27" spans="2:7">
      <c r="D27" s="32"/>
      <c r="E27" s="32"/>
    </row>
    <row r="28" spans="2:7">
      <c r="D28" s="32"/>
      <c r="E28" s="32"/>
    </row>
    <row r="29" spans="2:7">
      <c r="D29" s="32"/>
      <c r="E29" s="32"/>
    </row>
    <row r="30" spans="2:7">
      <c r="D30" s="32"/>
      <c r="E30" s="32"/>
    </row>
    <row r="31" spans="2:7">
      <c r="D31" s="32"/>
      <c r="E31" s="32"/>
    </row>
    <row r="32" spans="2:7">
      <c r="D32" s="32"/>
      <c r="E32" s="32"/>
    </row>
    <row r="33" spans="4:5">
      <c r="D33" s="32"/>
      <c r="E33" s="32"/>
    </row>
    <row r="34" spans="4:5">
      <c r="D34" s="32"/>
      <c r="E34" s="32"/>
    </row>
    <row r="35" spans="4:5">
      <c r="D35" s="32"/>
      <c r="E35" s="32"/>
    </row>
    <row r="36" spans="4:5">
      <c r="D36" s="32"/>
      <c r="E36" s="32"/>
    </row>
    <row r="37" spans="4:5">
      <c r="D37" s="32"/>
      <c r="E37" s="32"/>
    </row>
    <row r="38" spans="4:5">
      <c r="D38" s="32"/>
      <c r="E38" s="32"/>
    </row>
    <row r="39" spans="4:5">
      <c r="D39" s="36"/>
      <c r="E39" s="36"/>
    </row>
    <row r="40" spans="4:5">
      <c r="D40" s="36"/>
      <c r="E40" s="36"/>
    </row>
  </sheetData>
  <sheetProtection algorithmName="SHA-512" hashValue="D1OHB85bKvmoHn7zmX8VeN7gsU4HWT1qGCcB7iXfGCfWk9iG5gMS7TGIGDsf7kDUzzscFrg8M6RADSUqE+vwfQ==" saltValue="A6+bdSgb0AptX0cds6gyOw==" spinCount="100000" sheet="1" objects="1" scenarios="1"/>
  <protectedRanges>
    <protectedRange sqref="E7:E17" name="טווח1"/>
  </protectedRanges>
  <mergeCells count="4">
    <mergeCell ref="B18:C18"/>
    <mergeCell ref="B3:C3"/>
    <mergeCell ref="C22:D22"/>
    <mergeCell ref="C24:D2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9"/>
  <sheetViews>
    <sheetView rightToLeft="1" workbookViewId="0">
      <selection activeCell="B10" sqref="B10"/>
    </sheetView>
  </sheetViews>
  <sheetFormatPr defaultRowHeight="14.25"/>
  <cols>
    <col min="2" max="2" width="21" bestFit="1" customWidth="1"/>
  </cols>
  <sheetData>
    <row r="3" spans="1:5" ht="20.25">
      <c r="A3" s="144" t="s">
        <v>519</v>
      </c>
      <c r="B3" s="145"/>
    </row>
    <row r="4" spans="1:5" ht="20.25">
      <c r="A4" s="1" t="s">
        <v>1</v>
      </c>
      <c r="B4" s="104" t="s">
        <v>480</v>
      </c>
    </row>
    <row r="5" spans="1:5" ht="18" customHeight="1">
      <c r="A5" s="2" t="s">
        <v>2</v>
      </c>
      <c r="B5" s="141" t="s">
        <v>4</v>
      </c>
      <c r="C5" s="131" t="s">
        <v>5</v>
      </c>
      <c r="D5" s="146" t="s">
        <v>470</v>
      </c>
      <c r="E5" s="146" t="s">
        <v>347</v>
      </c>
    </row>
    <row r="6" spans="1:5" ht="60" customHeight="1">
      <c r="A6" s="50" t="s">
        <v>3</v>
      </c>
      <c r="B6" s="141"/>
      <c r="C6" s="132"/>
      <c r="D6" s="146"/>
      <c r="E6" s="146"/>
    </row>
    <row r="7" spans="1:5" ht="15" customHeight="1">
      <c r="A7" s="6">
        <v>1</v>
      </c>
      <c r="B7" s="4" t="s">
        <v>50</v>
      </c>
      <c r="C7" s="107" t="s">
        <v>7</v>
      </c>
      <c r="D7" s="33"/>
      <c r="E7" s="52">
        <v>0.16103839050278149</v>
      </c>
    </row>
    <row r="8" spans="1:5" ht="15" customHeight="1">
      <c r="A8" s="6">
        <v>2</v>
      </c>
      <c r="B8" s="4" t="s">
        <v>51</v>
      </c>
      <c r="C8" s="107" t="s">
        <v>7</v>
      </c>
      <c r="D8" s="33"/>
      <c r="E8" s="52">
        <v>0.28634331493794707</v>
      </c>
    </row>
    <row r="9" spans="1:5" ht="15" customHeight="1">
      <c r="A9" s="6">
        <v>3</v>
      </c>
      <c r="B9" s="4" t="s">
        <v>52</v>
      </c>
      <c r="C9" s="107" t="s">
        <v>7</v>
      </c>
      <c r="D9" s="4"/>
      <c r="E9" s="52">
        <v>6.5609763224475773E-2</v>
      </c>
    </row>
    <row r="10" spans="1:5" ht="15" customHeight="1">
      <c r="A10" s="6">
        <v>4</v>
      </c>
      <c r="B10" s="4" t="s">
        <v>53</v>
      </c>
      <c r="C10" s="107" t="s">
        <v>7</v>
      </c>
      <c r="D10" s="4"/>
      <c r="E10" s="52">
        <v>6.1367774386649726E-2</v>
      </c>
    </row>
    <row r="11" spans="1:5" ht="15" customHeight="1">
      <c r="A11" s="6">
        <v>5</v>
      </c>
      <c r="B11" s="4" t="s">
        <v>54</v>
      </c>
      <c r="C11" s="107" t="s">
        <v>7</v>
      </c>
      <c r="D11" s="4"/>
      <c r="E11" s="52">
        <v>0.15386026022233665</v>
      </c>
    </row>
    <row r="12" spans="1:5" ht="15" customHeight="1">
      <c r="A12" s="6">
        <v>6</v>
      </c>
      <c r="B12" s="4" t="s">
        <v>55</v>
      </c>
      <c r="C12" s="107" t="s">
        <v>7</v>
      </c>
      <c r="D12" s="4"/>
      <c r="E12" s="52">
        <v>0.17605865834256126</v>
      </c>
    </row>
    <row r="13" spans="1:5" ht="15" customHeight="1">
      <c r="A13" s="6">
        <v>7</v>
      </c>
      <c r="B13" s="4" t="s">
        <v>56</v>
      </c>
      <c r="C13" s="107" t="s">
        <v>7</v>
      </c>
      <c r="D13" s="4"/>
      <c r="E13" s="52">
        <v>9.5721838383248076E-2</v>
      </c>
    </row>
    <row r="14" spans="1:5" ht="15">
      <c r="A14" s="147" t="s">
        <v>38</v>
      </c>
      <c r="B14" s="148"/>
      <c r="C14" s="4"/>
      <c r="D14" s="4"/>
      <c r="E14" s="64"/>
    </row>
    <row r="17" spans="2:3">
      <c r="B17" s="124" t="s">
        <v>515</v>
      </c>
      <c r="C17" s="124"/>
    </row>
    <row r="19" spans="2:3">
      <c r="B19" s="124" t="s">
        <v>516</v>
      </c>
      <c r="C19" s="124"/>
    </row>
  </sheetData>
  <sheetProtection algorithmName="SHA-512" hashValue="r0BLj1yTMlCqnA6MnGN7Sxfk8NZRYGCNEIRp6UAqN8ZaiRWg895rsBslP72zxXxKQCksbLjvGGdUyYKB/2e4aQ==" saltValue="HXsrsGYNnWgjDPXJNFJ1dA==" spinCount="100000" sheet="1" objects="1" scenarios="1"/>
  <protectedRanges>
    <protectedRange sqref="D7:D13" name="טווח1"/>
  </protectedRanges>
  <mergeCells count="8">
    <mergeCell ref="A3:B3"/>
    <mergeCell ref="B5:B6"/>
    <mergeCell ref="C5:C6"/>
    <mergeCell ref="B17:C17"/>
    <mergeCell ref="B19:C19"/>
    <mergeCell ref="E5:E6"/>
    <mergeCell ref="D5:D6"/>
    <mergeCell ref="A14:B14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8"/>
  <sheetViews>
    <sheetView rightToLeft="1" workbookViewId="0">
      <selection activeCell="B8" sqref="B8"/>
    </sheetView>
  </sheetViews>
  <sheetFormatPr defaultRowHeight="14.25"/>
  <cols>
    <col min="1" max="1" width="0.625" customWidth="1"/>
    <col min="2" max="2" width="35" bestFit="1" customWidth="1"/>
    <col min="3" max="3" width="34" bestFit="1" customWidth="1"/>
    <col min="6" max="6" width="10.625" bestFit="1" customWidth="1"/>
    <col min="7" max="7" width="12.375" bestFit="1" customWidth="1"/>
  </cols>
  <sheetData>
    <row r="2" spans="2:7" ht="20.25">
      <c r="B2" s="151" t="s">
        <v>520</v>
      </c>
      <c r="C2" s="151"/>
    </row>
    <row r="3" spans="2:7" ht="20.25">
      <c r="B3" s="31" t="s">
        <v>1</v>
      </c>
      <c r="C3" s="135" t="s">
        <v>473</v>
      </c>
      <c r="D3" s="135"/>
      <c r="E3" s="135"/>
      <c r="F3" s="135"/>
      <c r="G3" s="135"/>
    </row>
    <row r="4" spans="2:7" ht="20.25">
      <c r="B4" s="31"/>
      <c r="C4" s="48"/>
    </row>
    <row r="5" spans="2:7" ht="47.25" customHeight="1">
      <c r="B5" s="141" t="s">
        <v>57</v>
      </c>
      <c r="C5" s="141" t="s">
        <v>4</v>
      </c>
      <c r="D5" s="131" t="s">
        <v>5</v>
      </c>
      <c r="E5" s="146" t="s">
        <v>470</v>
      </c>
      <c r="F5" s="149" t="s">
        <v>347</v>
      </c>
      <c r="G5" s="141" t="s">
        <v>466</v>
      </c>
    </row>
    <row r="6" spans="2:7" ht="49.5" customHeight="1">
      <c r="B6" s="141"/>
      <c r="C6" s="141"/>
      <c r="D6" s="132"/>
      <c r="E6" s="146"/>
      <c r="F6" s="150"/>
      <c r="G6" s="141"/>
    </row>
    <row r="7" spans="2:7" ht="30" customHeight="1">
      <c r="B7" s="3">
        <v>1</v>
      </c>
      <c r="C7" s="7" t="s">
        <v>58</v>
      </c>
      <c r="D7" s="105" t="s">
        <v>7</v>
      </c>
      <c r="E7" s="49"/>
      <c r="F7" s="52">
        <v>0.16170212765957448</v>
      </c>
      <c r="G7" s="38">
        <v>41800</v>
      </c>
    </row>
    <row r="8" spans="2:7" ht="15">
      <c r="B8" s="3">
        <v>2</v>
      </c>
      <c r="C8" s="7" t="s">
        <v>59</v>
      </c>
      <c r="D8" s="105" t="s">
        <v>7</v>
      </c>
      <c r="E8" s="29"/>
      <c r="F8" s="52">
        <v>0.24255319148936169</v>
      </c>
      <c r="G8" s="38">
        <v>62700</v>
      </c>
    </row>
    <row r="9" spans="2:7" ht="15">
      <c r="B9" s="5">
        <v>3</v>
      </c>
      <c r="C9" s="7" t="s">
        <v>60</v>
      </c>
      <c r="D9" s="105" t="s">
        <v>7</v>
      </c>
      <c r="E9" s="33"/>
      <c r="F9" s="52">
        <v>0.14468085106382977</v>
      </c>
      <c r="G9" s="38">
        <v>37400</v>
      </c>
    </row>
    <row r="10" spans="2:7" ht="15">
      <c r="B10" s="5">
        <v>4</v>
      </c>
      <c r="C10" s="7" t="s">
        <v>61</v>
      </c>
      <c r="D10" s="105" t="s">
        <v>7</v>
      </c>
      <c r="E10" s="4"/>
      <c r="F10" s="52">
        <v>0.21702127659574469</v>
      </c>
      <c r="G10" s="38">
        <v>56100</v>
      </c>
    </row>
    <row r="11" spans="2:7" ht="15">
      <c r="B11" s="5">
        <v>6</v>
      </c>
      <c r="C11" s="9" t="s">
        <v>450</v>
      </c>
      <c r="D11" s="105" t="s">
        <v>7</v>
      </c>
      <c r="E11" s="4"/>
      <c r="F11" s="52">
        <v>0.13</v>
      </c>
      <c r="G11" s="38">
        <v>60500</v>
      </c>
    </row>
    <row r="12" spans="2:7" ht="15">
      <c r="B12" s="54">
        <v>7</v>
      </c>
      <c r="C12" s="9" t="s">
        <v>451</v>
      </c>
      <c r="D12" s="105" t="s">
        <v>7</v>
      </c>
      <c r="E12" s="4"/>
      <c r="F12" s="52">
        <v>0.1</v>
      </c>
      <c r="G12" s="38">
        <v>66000</v>
      </c>
    </row>
    <row r="13" spans="2:7" ht="15">
      <c r="B13" s="147" t="s">
        <v>38</v>
      </c>
      <c r="C13" s="148"/>
      <c r="D13" s="4"/>
      <c r="E13" s="4"/>
      <c r="F13" s="64"/>
      <c r="G13" s="9"/>
    </row>
    <row r="16" spans="2:7">
      <c r="C16" s="124" t="s">
        <v>515</v>
      </c>
      <c r="D16" s="124"/>
    </row>
    <row r="18" spans="3:4">
      <c r="C18" s="124" t="s">
        <v>516</v>
      </c>
      <c r="D18" s="124"/>
    </row>
  </sheetData>
  <sheetProtection algorithmName="SHA-512" hashValue="A+tDMAVTnT5c4WQoChR6lVxjtjYa9bPgbxhjV2UGaM5m0TTWo+qnIvqn01Gd0Pza3/frakHPxbtYWG4muFCRNw==" saltValue="eLfQCCKJbulmyGli0SIE6g==" spinCount="100000" sheet="1" objects="1" scenarios="1"/>
  <protectedRanges>
    <protectedRange sqref="E7:E12" name="טווח1"/>
  </protectedRanges>
  <mergeCells count="11">
    <mergeCell ref="B2:C2"/>
    <mergeCell ref="C5:C6"/>
    <mergeCell ref="B5:B6"/>
    <mergeCell ref="C3:G3"/>
    <mergeCell ref="D5:D6"/>
    <mergeCell ref="C16:D16"/>
    <mergeCell ref="C18:D18"/>
    <mergeCell ref="G5:G6"/>
    <mergeCell ref="F5:F6"/>
    <mergeCell ref="E5:E6"/>
    <mergeCell ref="B13:C13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68"/>
  <sheetViews>
    <sheetView rightToLeft="1" topLeftCell="A55" workbookViewId="0">
      <selection activeCell="C13" sqref="C13"/>
    </sheetView>
  </sheetViews>
  <sheetFormatPr defaultRowHeight="15"/>
  <cols>
    <col min="1" max="1" width="1.375" customWidth="1"/>
    <col min="2" max="2" width="8.5" customWidth="1"/>
    <col min="3" max="3" width="33.875" customWidth="1"/>
    <col min="4" max="4" width="8.75" style="70"/>
    <col min="5" max="5" width="9" style="70"/>
    <col min="6" max="6" width="9" style="74"/>
    <col min="7" max="7" width="12.375" bestFit="1" customWidth="1"/>
  </cols>
  <sheetData>
    <row r="2" spans="2:7" ht="20.25">
      <c r="B2" s="144" t="s">
        <v>519</v>
      </c>
      <c r="C2" s="145"/>
    </row>
    <row r="3" spans="2:7" ht="20.25">
      <c r="B3" s="12" t="s">
        <v>1</v>
      </c>
      <c r="C3" s="61" t="s">
        <v>472</v>
      </c>
    </row>
    <row r="4" spans="2:7" ht="56.25" customHeight="1">
      <c r="B4" s="156"/>
      <c r="C4" s="141" t="s">
        <v>4</v>
      </c>
      <c r="D4" s="155" t="s">
        <v>5</v>
      </c>
      <c r="E4" s="141" t="s">
        <v>470</v>
      </c>
      <c r="F4" s="141" t="s">
        <v>347</v>
      </c>
      <c r="G4" s="141" t="s">
        <v>467</v>
      </c>
    </row>
    <row r="5" spans="2:7" ht="19.5" customHeight="1">
      <c r="B5" s="157"/>
      <c r="C5" s="141"/>
      <c r="D5" s="137"/>
      <c r="E5" s="141"/>
      <c r="F5" s="141"/>
      <c r="G5" s="141"/>
    </row>
    <row r="6" spans="2:7">
      <c r="B6" s="5">
        <v>1</v>
      </c>
      <c r="C6" s="66" t="s">
        <v>62</v>
      </c>
      <c r="D6" s="106" t="s">
        <v>7</v>
      </c>
      <c r="E6" s="58"/>
      <c r="F6" s="75">
        <v>1.3232077833182145E-2</v>
      </c>
      <c r="G6" s="38">
        <v>30800</v>
      </c>
    </row>
    <row r="7" spans="2:7">
      <c r="B7" s="5">
        <v>2</v>
      </c>
      <c r="C7" s="66" t="s">
        <v>63</v>
      </c>
      <c r="D7" s="106" t="s">
        <v>7</v>
      </c>
      <c r="E7" s="57"/>
      <c r="F7" s="75">
        <v>1.7727413735778928E-2</v>
      </c>
      <c r="G7" s="38"/>
    </row>
    <row r="8" spans="2:7">
      <c r="B8" s="5">
        <v>3</v>
      </c>
      <c r="C8" s="66" t="s">
        <v>64</v>
      </c>
      <c r="D8" s="106" t="s">
        <v>7</v>
      </c>
      <c r="E8" s="71"/>
      <c r="F8" s="75">
        <v>1.2213417873008598E-2</v>
      </c>
      <c r="G8" s="38">
        <v>44000</v>
      </c>
    </row>
    <row r="9" spans="2:7">
      <c r="B9" s="5">
        <v>4</v>
      </c>
      <c r="C9" s="66" t="s">
        <v>65</v>
      </c>
      <c r="D9" s="106" t="s">
        <v>7</v>
      </c>
      <c r="E9" s="71"/>
      <c r="F9" s="75">
        <v>3.3605277036653065E-2</v>
      </c>
      <c r="G9" s="38">
        <v>88000</v>
      </c>
    </row>
    <row r="10" spans="2:7">
      <c r="B10" s="5">
        <v>5</v>
      </c>
      <c r="C10" s="66" t="s">
        <v>66</v>
      </c>
      <c r="D10" s="106" t="s">
        <v>7</v>
      </c>
      <c r="E10" s="71"/>
      <c r="F10" s="75">
        <v>4.6207255925397962E-2</v>
      </c>
      <c r="G10" s="38">
        <v>121000</v>
      </c>
    </row>
    <row r="11" spans="2:7">
      <c r="B11" s="5">
        <v>6</v>
      </c>
      <c r="C11" s="66" t="s">
        <v>67</v>
      </c>
      <c r="D11" s="106" t="s">
        <v>7</v>
      </c>
      <c r="E11" s="71"/>
      <c r="F11" s="75">
        <v>1.7096684692397248E-2</v>
      </c>
      <c r="G11" s="38"/>
    </row>
    <row r="12" spans="2:7">
      <c r="B12" s="5">
        <v>7</v>
      </c>
      <c r="C12" s="66" t="s">
        <v>68</v>
      </c>
      <c r="D12" s="106" t="s">
        <v>7</v>
      </c>
      <c r="E12" s="71"/>
      <c r="F12" s="75">
        <v>2.0583232184950003E-2</v>
      </c>
      <c r="G12" s="38"/>
    </row>
    <row r="13" spans="2:7">
      <c r="B13" s="5">
        <v>8</v>
      </c>
      <c r="C13" s="66" t="s">
        <v>69</v>
      </c>
      <c r="D13" s="106" t="s">
        <v>7</v>
      </c>
      <c r="E13" s="71"/>
      <c r="F13" s="75">
        <v>2.0583232184950003E-2</v>
      </c>
      <c r="G13" s="38">
        <v>53900</v>
      </c>
    </row>
    <row r="14" spans="2:7">
      <c r="B14" s="5">
        <v>9</v>
      </c>
      <c r="C14" s="7" t="s">
        <v>70</v>
      </c>
      <c r="D14" s="106" t="s">
        <v>7</v>
      </c>
      <c r="E14" s="71"/>
      <c r="F14" s="75">
        <v>2.2683561999740819E-2</v>
      </c>
      <c r="G14" s="38">
        <v>59400</v>
      </c>
    </row>
    <row r="15" spans="2:7">
      <c r="B15" s="5">
        <v>10</v>
      </c>
      <c r="C15" s="7" t="s">
        <v>71</v>
      </c>
      <c r="D15" s="106" t="s">
        <v>7</v>
      </c>
      <c r="E15" s="72"/>
      <c r="F15" s="75">
        <v>1.0081583110995919E-2</v>
      </c>
      <c r="G15" s="38">
        <v>26400</v>
      </c>
    </row>
    <row r="16" spans="2:7">
      <c r="B16" s="5">
        <v>11</v>
      </c>
      <c r="C16" s="7" t="s">
        <v>72</v>
      </c>
      <c r="D16" s="106" t="s">
        <v>7</v>
      </c>
      <c r="E16" s="72"/>
      <c r="F16" s="75">
        <v>5.3768443258644903E-2</v>
      </c>
      <c r="G16" s="38"/>
    </row>
    <row r="17" spans="2:7">
      <c r="B17" s="5">
        <v>12</v>
      </c>
      <c r="C17" s="7" t="s">
        <v>73</v>
      </c>
      <c r="D17" s="106" t="s">
        <v>7</v>
      </c>
      <c r="E17" s="72"/>
      <c r="F17" s="75">
        <v>2.6674188647843371E-2</v>
      </c>
      <c r="G17" s="38"/>
    </row>
    <row r="18" spans="2:7">
      <c r="B18" s="5">
        <v>13</v>
      </c>
      <c r="C18" s="7" t="s">
        <v>74</v>
      </c>
      <c r="D18" s="106" t="s">
        <v>7</v>
      </c>
      <c r="E18" s="72"/>
      <c r="F18" s="75">
        <v>2.5085499175935597E-2</v>
      </c>
      <c r="G18" s="38"/>
    </row>
    <row r="19" spans="2:7">
      <c r="B19" s="5">
        <v>14</v>
      </c>
      <c r="C19" s="7" t="s">
        <v>75</v>
      </c>
      <c r="D19" s="106" t="s">
        <v>7</v>
      </c>
      <c r="E19" s="72"/>
      <c r="F19" s="75">
        <v>8.9982960024212605E-2</v>
      </c>
      <c r="G19" s="38"/>
    </row>
    <row r="20" spans="2:7">
      <c r="B20" s="5">
        <v>15</v>
      </c>
      <c r="C20" s="7" t="s">
        <v>76</v>
      </c>
      <c r="D20" s="106" t="s">
        <v>7</v>
      </c>
      <c r="E20" s="72"/>
      <c r="F20" s="75">
        <v>1.8295973016642802E-2</v>
      </c>
      <c r="G20" s="38"/>
    </row>
    <row r="21" spans="2:7">
      <c r="B21" s="5">
        <v>16</v>
      </c>
      <c r="C21" s="7" t="s">
        <v>77</v>
      </c>
      <c r="D21" s="106" t="s">
        <v>7</v>
      </c>
      <c r="E21" s="72"/>
      <c r="F21" s="75">
        <v>2.3343065561585136E-2</v>
      </c>
      <c r="G21" s="38"/>
    </row>
    <row r="22" spans="2:7">
      <c r="B22" s="5">
        <v>17</v>
      </c>
      <c r="C22" s="7" t="s">
        <v>78</v>
      </c>
      <c r="D22" s="106" t="s">
        <v>7</v>
      </c>
      <c r="E22" s="72"/>
      <c r="F22" s="75">
        <v>9.7115049976297774E-2</v>
      </c>
      <c r="G22" s="38"/>
    </row>
    <row r="23" spans="2:7">
      <c r="B23" s="5">
        <v>18</v>
      </c>
      <c r="C23" s="67" t="s">
        <v>79</v>
      </c>
      <c r="D23" s="106" t="s">
        <v>7</v>
      </c>
      <c r="E23" s="72"/>
      <c r="F23" s="75">
        <v>2.2263496036782657E-2</v>
      </c>
      <c r="G23" s="38">
        <v>58300</v>
      </c>
    </row>
    <row r="24" spans="2:7">
      <c r="B24" s="5">
        <v>19</v>
      </c>
      <c r="C24" s="67" t="s">
        <v>80</v>
      </c>
      <c r="D24" s="106" t="s">
        <v>7</v>
      </c>
      <c r="E24" s="72"/>
      <c r="F24" s="75">
        <v>2.5203957777489801E-2</v>
      </c>
      <c r="G24" s="38">
        <v>66000</v>
      </c>
    </row>
    <row r="25" spans="2:7">
      <c r="B25" s="5">
        <v>20</v>
      </c>
      <c r="C25" s="67" t="s">
        <v>81</v>
      </c>
      <c r="D25" s="106" t="s">
        <v>7</v>
      </c>
      <c r="E25" s="72"/>
      <c r="F25" s="75">
        <v>3.2765145110736742E-2</v>
      </c>
      <c r="G25" s="38">
        <v>85800</v>
      </c>
    </row>
    <row r="26" spans="2:7">
      <c r="B26" s="5">
        <v>21</v>
      </c>
      <c r="C26" s="7" t="s">
        <v>82</v>
      </c>
      <c r="D26" s="106" t="s">
        <v>7</v>
      </c>
      <c r="E26" s="72"/>
      <c r="F26" s="76">
        <v>5.0000000000000001E-3</v>
      </c>
      <c r="G26" s="38">
        <v>3850</v>
      </c>
    </row>
    <row r="27" spans="2:7">
      <c r="B27" s="5">
        <v>22</v>
      </c>
      <c r="C27" s="7" t="s">
        <v>83</v>
      </c>
      <c r="D27" s="106" t="s">
        <v>7</v>
      </c>
      <c r="E27" s="72"/>
      <c r="F27" s="75">
        <v>7.7182920033932925E-3</v>
      </c>
      <c r="G27" s="38">
        <v>17600</v>
      </c>
    </row>
    <row r="28" spans="2:7">
      <c r="B28" s="5">
        <v>23</v>
      </c>
      <c r="C28" s="7" t="s">
        <v>84</v>
      </c>
      <c r="D28" s="106" t="s">
        <v>7</v>
      </c>
      <c r="E28" s="72"/>
      <c r="F28" s="75">
        <v>1.0081583110995919E-2</v>
      </c>
      <c r="G28" s="38">
        <v>26400</v>
      </c>
    </row>
    <row r="29" spans="2:7">
      <c r="B29" s="5">
        <v>24</v>
      </c>
      <c r="C29" s="7" t="s">
        <v>85</v>
      </c>
      <c r="D29" s="106" t="s">
        <v>7</v>
      </c>
      <c r="E29" s="72"/>
      <c r="F29" s="75">
        <v>2.1003298147908165E-2</v>
      </c>
      <c r="G29" s="38">
        <v>55000</v>
      </c>
    </row>
    <row r="30" spans="2:7" ht="15" customHeight="1">
      <c r="B30" s="158">
        <v>25</v>
      </c>
      <c r="C30" s="7" t="s">
        <v>86</v>
      </c>
      <c r="D30" s="106" t="s">
        <v>7</v>
      </c>
      <c r="E30" s="152"/>
      <c r="F30" s="154">
        <v>5.0885740587844508E-2</v>
      </c>
      <c r="G30" s="38"/>
    </row>
    <row r="31" spans="2:7" ht="15" customHeight="1">
      <c r="B31" s="159"/>
      <c r="C31" s="16" t="s">
        <v>87</v>
      </c>
      <c r="D31" s="106" t="s">
        <v>7</v>
      </c>
      <c r="E31" s="153"/>
      <c r="F31" s="154"/>
      <c r="G31" s="38"/>
    </row>
    <row r="32" spans="2:7" ht="15" customHeight="1">
      <c r="B32" s="158">
        <v>26</v>
      </c>
      <c r="C32" s="7" t="s">
        <v>88</v>
      </c>
      <c r="D32" s="106" t="s">
        <v>7</v>
      </c>
      <c r="E32" s="152"/>
      <c r="F32" s="154">
        <v>1.3022044851703062E-2</v>
      </c>
      <c r="G32" s="38">
        <v>34100</v>
      </c>
    </row>
    <row r="33" spans="2:7" ht="15" customHeight="1">
      <c r="B33" s="159"/>
      <c r="C33" s="16" t="s">
        <v>87</v>
      </c>
      <c r="D33" s="106" t="s">
        <v>7</v>
      </c>
      <c r="E33" s="153"/>
      <c r="F33" s="154"/>
      <c r="G33" s="38"/>
    </row>
    <row r="34" spans="2:7">
      <c r="B34" s="5">
        <v>27</v>
      </c>
      <c r="C34" s="15" t="s">
        <v>89</v>
      </c>
      <c r="D34" s="106" t="s">
        <v>7</v>
      </c>
      <c r="E34" s="72"/>
      <c r="F34" s="75">
        <v>5.8809234814142866E-3</v>
      </c>
      <c r="G34" s="38">
        <v>15400</v>
      </c>
    </row>
    <row r="35" spans="2:7">
      <c r="B35" s="5">
        <v>28</v>
      </c>
      <c r="C35" s="7" t="s">
        <v>90</v>
      </c>
      <c r="D35" s="106" t="s">
        <v>7</v>
      </c>
      <c r="E35" s="72"/>
      <c r="F35" s="76">
        <v>5.0000000000000001E-3</v>
      </c>
      <c r="G35" s="38">
        <v>8800</v>
      </c>
    </row>
    <row r="36" spans="2:7">
      <c r="B36" s="5">
        <v>29</v>
      </c>
      <c r="C36" s="7" t="s">
        <v>91</v>
      </c>
      <c r="D36" s="106" t="s">
        <v>7</v>
      </c>
      <c r="E36" s="72"/>
      <c r="F36" s="75">
        <v>7.8459920561325738E-3</v>
      </c>
      <c r="G36" s="38">
        <v>15400</v>
      </c>
    </row>
    <row r="37" spans="2:7">
      <c r="B37" s="5">
        <v>30</v>
      </c>
      <c r="C37" s="7" t="s">
        <v>92</v>
      </c>
      <c r="D37" s="106" t="s">
        <v>7</v>
      </c>
      <c r="E37" s="72"/>
      <c r="F37" s="75">
        <v>1.9173280780280928E-2</v>
      </c>
      <c r="G37" s="38"/>
    </row>
    <row r="38" spans="2:7">
      <c r="B38" s="5">
        <v>31</v>
      </c>
      <c r="C38" s="7" t="s">
        <v>93</v>
      </c>
      <c r="D38" s="106" t="s">
        <v>7</v>
      </c>
      <c r="E38" s="72"/>
      <c r="F38" s="75">
        <v>1.2281048493044863E-2</v>
      </c>
      <c r="G38" s="38">
        <v>24200</v>
      </c>
    </row>
    <row r="39" spans="2:7">
      <c r="B39" s="5">
        <v>32</v>
      </c>
      <c r="C39" s="7" t="s">
        <v>94</v>
      </c>
      <c r="D39" s="106" t="s">
        <v>7</v>
      </c>
      <c r="E39" s="72"/>
      <c r="F39" s="76">
        <v>5.0000000000000001E-3</v>
      </c>
      <c r="G39" s="38">
        <v>9460</v>
      </c>
    </row>
    <row r="40" spans="2:7">
      <c r="B40" s="5">
        <v>33</v>
      </c>
      <c r="C40" s="7" t="s">
        <v>95</v>
      </c>
      <c r="D40" s="106" t="s">
        <v>7</v>
      </c>
      <c r="E40" s="72"/>
      <c r="F40" s="76">
        <v>5.0000000000000001E-3</v>
      </c>
      <c r="G40" s="38">
        <v>16720</v>
      </c>
    </row>
    <row r="41" spans="2:7">
      <c r="B41" s="5">
        <v>34</v>
      </c>
      <c r="C41" s="7" t="s">
        <v>96</v>
      </c>
      <c r="D41" s="106" t="s">
        <v>7</v>
      </c>
      <c r="E41" s="72"/>
      <c r="F41" s="75">
        <v>5.1248047480895922E-3</v>
      </c>
      <c r="G41" s="38">
        <v>13420</v>
      </c>
    </row>
    <row r="42" spans="2:7">
      <c r="B42" s="5">
        <v>35</v>
      </c>
      <c r="C42" s="7" t="s">
        <v>97</v>
      </c>
      <c r="D42" s="106" t="s">
        <v>7</v>
      </c>
      <c r="E42" s="72"/>
      <c r="F42" s="75">
        <v>5.9909807637093249E-3</v>
      </c>
      <c r="G42" s="38">
        <v>26400</v>
      </c>
    </row>
    <row r="43" spans="2:7">
      <c r="B43" s="5">
        <v>36</v>
      </c>
      <c r="C43" s="7" t="s">
        <v>98</v>
      </c>
      <c r="D43" s="106" t="s">
        <v>7</v>
      </c>
      <c r="E43" s="72"/>
      <c r="F43" s="76">
        <v>5.0000000000000001E-3</v>
      </c>
      <c r="G43" s="38">
        <v>8800</v>
      </c>
    </row>
    <row r="44" spans="2:7">
      <c r="B44" s="5">
        <v>37</v>
      </c>
      <c r="C44" s="7" t="s">
        <v>99</v>
      </c>
      <c r="D44" s="106" t="s">
        <v>7</v>
      </c>
      <c r="E44" s="72"/>
      <c r="F44" s="76">
        <v>5.0000000000000001E-3</v>
      </c>
      <c r="G44" s="38">
        <v>10560</v>
      </c>
    </row>
    <row r="45" spans="2:7">
      <c r="B45" s="5">
        <v>38</v>
      </c>
      <c r="C45" s="7" t="s">
        <v>100</v>
      </c>
      <c r="D45" s="106" t="s">
        <v>7</v>
      </c>
      <c r="E45" s="72"/>
      <c r="F45" s="75">
        <v>0.06</v>
      </c>
      <c r="G45" s="38">
        <v>209000</v>
      </c>
    </row>
    <row r="46" spans="2:7">
      <c r="B46" s="5">
        <v>39</v>
      </c>
      <c r="C46" s="17" t="s">
        <v>101</v>
      </c>
      <c r="D46" s="106" t="s">
        <v>7</v>
      </c>
      <c r="E46" s="72"/>
      <c r="F46" s="76">
        <v>5.0000000000000001E-3</v>
      </c>
      <c r="G46" s="38">
        <v>7260</v>
      </c>
    </row>
    <row r="47" spans="2:7">
      <c r="B47" s="5">
        <v>40</v>
      </c>
      <c r="C47" s="17" t="s">
        <v>102</v>
      </c>
      <c r="D47" s="106" t="s">
        <v>7</v>
      </c>
      <c r="E47" s="72"/>
      <c r="F47" s="75">
        <v>5.7759069906747453E-3</v>
      </c>
      <c r="G47" s="38">
        <v>13200</v>
      </c>
    </row>
    <row r="48" spans="2:7">
      <c r="B48" s="5">
        <v>41</v>
      </c>
      <c r="C48" s="17" t="s">
        <v>103</v>
      </c>
      <c r="D48" s="106" t="s">
        <v>7</v>
      </c>
      <c r="E48" s="72"/>
      <c r="F48" s="76">
        <v>5.0000000000000001E-3</v>
      </c>
      <c r="G48" s="38">
        <v>8800</v>
      </c>
    </row>
    <row r="49" spans="2:7">
      <c r="B49" s="5">
        <v>42</v>
      </c>
      <c r="C49" s="68" t="s">
        <v>104</v>
      </c>
      <c r="D49" s="106" t="s">
        <v>7</v>
      </c>
      <c r="E49" s="72"/>
      <c r="F49" s="75">
        <v>6.4690158295557148E-3</v>
      </c>
      <c r="G49" s="38">
        <v>16060</v>
      </c>
    </row>
    <row r="50" spans="2:7">
      <c r="B50" s="5">
        <v>43</v>
      </c>
      <c r="C50" s="68" t="s">
        <v>105</v>
      </c>
      <c r="D50" s="106" t="s">
        <v>7</v>
      </c>
      <c r="E50" s="72"/>
      <c r="F50" s="76">
        <v>5.0000000000000001E-3</v>
      </c>
      <c r="G50" s="38">
        <v>6600</v>
      </c>
    </row>
    <row r="51" spans="2:7">
      <c r="B51" s="5">
        <v>44</v>
      </c>
      <c r="C51" s="68" t="s">
        <v>106</v>
      </c>
      <c r="D51" s="106" t="s">
        <v>7</v>
      </c>
      <c r="E51" s="72"/>
      <c r="F51" s="75">
        <v>9.808540235073113E-3</v>
      </c>
      <c r="G51" s="38">
        <v>10890</v>
      </c>
    </row>
    <row r="52" spans="2:7">
      <c r="B52" s="5">
        <v>45</v>
      </c>
      <c r="C52" s="68" t="s">
        <v>107</v>
      </c>
      <c r="D52" s="106" t="s">
        <v>7</v>
      </c>
      <c r="E52" s="72"/>
      <c r="F52" s="75">
        <v>5.2789689564952383E-3</v>
      </c>
      <c r="G52" s="38">
        <v>8800</v>
      </c>
    </row>
    <row r="53" spans="2:7">
      <c r="B53" s="5">
        <v>46</v>
      </c>
      <c r="C53" s="68" t="s">
        <v>108</v>
      </c>
      <c r="D53" s="106" t="s">
        <v>7</v>
      </c>
      <c r="E53" s="72"/>
      <c r="F53" s="75">
        <v>8.6113522406423473E-3</v>
      </c>
      <c r="G53" s="38">
        <v>13200</v>
      </c>
    </row>
    <row r="54" spans="2:7">
      <c r="B54" s="5">
        <v>47</v>
      </c>
      <c r="C54" s="69" t="s">
        <v>109</v>
      </c>
      <c r="D54" s="106" t="s">
        <v>7</v>
      </c>
      <c r="E54" s="72"/>
      <c r="F54" s="75">
        <v>2.1164393444702622E-2</v>
      </c>
      <c r="G54" s="38"/>
    </row>
    <row r="55" spans="2:7">
      <c r="B55" s="5">
        <v>48</v>
      </c>
      <c r="C55" s="15" t="s">
        <v>110</v>
      </c>
      <c r="D55" s="106" t="s">
        <v>7</v>
      </c>
      <c r="E55" s="72"/>
      <c r="F55" s="75">
        <v>5.2508245369770412E-3</v>
      </c>
      <c r="G55" s="38">
        <v>13750</v>
      </c>
    </row>
    <row r="56" spans="2:7">
      <c r="B56" s="5">
        <v>49</v>
      </c>
      <c r="C56" s="15" t="s">
        <v>111</v>
      </c>
      <c r="D56" s="106" t="s">
        <v>7</v>
      </c>
      <c r="E56" s="72"/>
      <c r="F56" s="76">
        <v>5.0000000000000001E-3</v>
      </c>
      <c r="G56" s="38">
        <v>10560</v>
      </c>
    </row>
    <row r="57" spans="2:7">
      <c r="B57" s="5">
        <v>50</v>
      </c>
      <c r="C57" s="15" t="s">
        <v>112</v>
      </c>
      <c r="D57" s="106" t="s">
        <v>7</v>
      </c>
      <c r="E57" s="72"/>
      <c r="F57" s="75">
        <v>5.6708904999352048E-3</v>
      </c>
      <c r="G57" s="38">
        <v>14850</v>
      </c>
    </row>
    <row r="58" spans="2:7">
      <c r="B58" s="5">
        <v>51</v>
      </c>
      <c r="C58" s="15" t="s">
        <v>113</v>
      </c>
      <c r="D58" s="106" t="s">
        <v>7</v>
      </c>
      <c r="E58" s="72"/>
      <c r="F58" s="76">
        <v>5.0000000000000001E-3</v>
      </c>
      <c r="G58" s="38">
        <v>6600</v>
      </c>
    </row>
    <row r="59" spans="2:7">
      <c r="B59" s="5">
        <v>52</v>
      </c>
      <c r="C59" s="7" t="s">
        <v>114</v>
      </c>
      <c r="D59" s="106" t="s">
        <v>7</v>
      </c>
      <c r="E59" s="72"/>
      <c r="F59" s="76">
        <v>5.0000000000000001E-3</v>
      </c>
      <c r="G59" s="38">
        <v>13200</v>
      </c>
    </row>
    <row r="60" spans="2:7">
      <c r="B60" s="5">
        <v>53</v>
      </c>
      <c r="C60" s="7" t="s">
        <v>115</v>
      </c>
      <c r="D60" s="106" t="s">
        <v>7</v>
      </c>
      <c r="E60" s="72"/>
      <c r="F60" s="75">
        <v>6.6158288836095933E-3</v>
      </c>
      <c r="G60" s="38">
        <v>12100</v>
      </c>
    </row>
    <row r="61" spans="2:7">
      <c r="B61" s="53">
        <v>54</v>
      </c>
      <c r="C61" s="20" t="s">
        <v>464</v>
      </c>
      <c r="D61" s="106" t="s">
        <v>7</v>
      </c>
      <c r="E61" s="72"/>
      <c r="F61" s="76">
        <v>5.0000000000000001E-3</v>
      </c>
      <c r="G61" s="38">
        <v>4950</v>
      </c>
    </row>
    <row r="62" spans="2:7">
      <c r="B62" s="53">
        <v>55</v>
      </c>
      <c r="C62" s="20" t="s">
        <v>465</v>
      </c>
      <c r="D62" s="106" t="s">
        <v>7</v>
      </c>
      <c r="E62" s="72"/>
      <c r="F62" s="75">
        <v>0.01</v>
      </c>
      <c r="G62" s="38">
        <v>45100</v>
      </c>
    </row>
    <row r="63" spans="2:7">
      <c r="B63" s="143" t="s">
        <v>38</v>
      </c>
      <c r="C63" s="143"/>
      <c r="D63" s="73"/>
      <c r="E63" s="73"/>
      <c r="F63" s="77"/>
      <c r="G63" s="38"/>
    </row>
    <row r="66" spans="3:4">
      <c r="C66" s="124" t="s">
        <v>515</v>
      </c>
      <c r="D66" s="124"/>
    </row>
    <row r="67" spans="3:4">
      <c r="D67"/>
    </row>
    <row r="68" spans="3:4">
      <c r="C68" s="124" t="s">
        <v>516</v>
      </c>
      <c r="D68" s="124"/>
    </row>
  </sheetData>
  <sheetProtection algorithmName="SHA-512" hashValue="EyjpI8yZgS2uOeTAr14PAZos9apng9NMwQtgDBZTpu0u41CSYsF6XMeDUXSiZhPyGiL5f32wKdz2gXvhDyu6aA==" saltValue="e+O7I7Tpibdlv+cR7ieCHw==" spinCount="100000" sheet="1" objects="1" scenarios="1"/>
  <protectedRanges>
    <protectedRange sqref="E6:E62" name="טווח1"/>
  </protectedRanges>
  <mergeCells count="16">
    <mergeCell ref="B2:C2"/>
    <mergeCell ref="B4:B5"/>
    <mergeCell ref="B30:B31"/>
    <mergeCell ref="B32:B33"/>
    <mergeCell ref="C4:C5"/>
    <mergeCell ref="G4:G5"/>
    <mergeCell ref="B63:C63"/>
    <mergeCell ref="F4:F5"/>
    <mergeCell ref="F30:F31"/>
    <mergeCell ref="F32:F33"/>
    <mergeCell ref="D4:D5"/>
    <mergeCell ref="C66:D66"/>
    <mergeCell ref="C68:D68"/>
    <mergeCell ref="E4:E5"/>
    <mergeCell ref="E30:E31"/>
    <mergeCell ref="E32:E33"/>
  </mergeCell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4"/>
  <sheetViews>
    <sheetView rightToLeft="1" topLeftCell="A34" workbookViewId="0">
      <selection activeCell="C14" sqref="C14"/>
    </sheetView>
  </sheetViews>
  <sheetFormatPr defaultRowHeight="15"/>
  <cols>
    <col min="1" max="1" width="0.125" customWidth="1"/>
    <col min="3" max="3" width="81.25" bestFit="1" customWidth="1"/>
    <col min="4" max="5" width="12.375" style="78" customWidth="1"/>
    <col min="6" max="6" width="11.75" style="78" customWidth="1"/>
    <col min="7" max="7" width="10.625" style="83" customWidth="1"/>
  </cols>
  <sheetData>
    <row r="1" spans="2:7" ht="14.25" customHeight="1"/>
    <row r="2" spans="2:7" ht="20.25">
      <c r="B2" s="144" t="s">
        <v>520</v>
      </c>
      <c r="C2" s="145"/>
    </row>
    <row r="3" spans="2:7" ht="20.25">
      <c r="B3" s="12" t="s">
        <v>1</v>
      </c>
      <c r="C3" s="61" t="s">
        <v>474</v>
      </c>
    </row>
    <row r="4" spans="2:7" ht="18">
      <c r="B4" s="2"/>
      <c r="C4" s="62" t="s">
        <v>2</v>
      </c>
    </row>
    <row r="5" spans="2:7" ht="15" customHeight="1">
      <c r="B5" s="137" t="s">
        <v>3</v>
      </c>
      <c r="C5" s="162" t="s">
        <v>4</v>
      </c>
      <c r="D5" s="165" t="s">
        <v>5</v>
      </c>
      <c r="E5" s="160" t="s">
        <v>470</v>
      </c>
      <c r="F5" s="164" t="s">
        <v>347</v>
      </c>
      <c r="G5" s="160" t="s">
        <v>467</v>
      </c>
    </row>
    <row r="6" spans="2:7" ht="42" customHeight="1">
      <c r="B6" s="138"/>
      <c r="C6" s="163"/>
      <c r="D6" s="166"/>
      <c r="E6" s="160"/>
      <c r="F6" s="164"/>
      <c r="G6" s="161"/>
    </row>
    <row r="7" spans="2:7" ht="15" customHeight="1">
      <c r="B7" s="5">
        <v>1</v>
      </c>
      <c r="C7" s="7" t="s">
        <v>62</v>
      </c>
      <c r="D7" s="113" t="s">
        <v>7</v>
      </c>
      <c r="E7" s="17"/>
      <c r="F7" s="79">
        <v>2.7103111403735107E-2</v>
      </c>
      <c r="G7" s="38"/>
    </row>
    <row r="8" spans="2:7" ht="15" customHeight="1">
      <c r="B8" s="5">
        <v>2</v>
      </c>
      <c r="C8" s="7" t="s">
        <v>116</v>
      </c>
      <c r="D8" s="113" t="s">
        <v>7</v>
      </c>
      <c r="E8" s="17"/>
      <c r="F8" s="79">
        <v>1.494799498189389E-2</v>
      </c>
      <c r="G8" s="38">
        <f>(16800*0.1)+16800</f>
        <v>18480</v>
      </c>
    </row>
    <row r="9" spans="2:7" ht="15" customHeight="1">
      <c r="B9" s="5">
        <v>3</v>
      </c>
      <c r="C9" s="7" t="s">
        <v>63</v>
      </c>
      <c r="D9" s="113" t="s">
        <v>7</v>
      </c>
      <c r="E9" s="17"/>
      <c r="F9" s="79">
        <v>3.1197672452910767E-2</v>
      </c>
      <c r="G9" s="38"/>
    </row>
    <row r="10" spans="2:7" ht="15" customHeight="1">
      <c r="B10" s="5">
        <v>4</v>
      </c>
      <c r="C10" s="7" t="s">
        <v>117</v>
      </c>
      <c r="D10" s="113" t="s">
        <v>7</v>
      </c>
      <c r="E10" s="17"/>
      <c r="F10" s="79">
        <v>3.2721788723497014E-2</v>
      </c>
      <c r="G10" s="38"/>
    </row>
    <row r="11" spans="2:7" ht="15" customHeight="1">
      <c r="B11" s="5">
        <v>5</v>
      </c>
      <c r="C11" s="7" t="s">
        <v>64</v>
      </c>
      <c r="D11" s="113" t="s">
        <v>7</v>
      </c>
      <c r="E11" s="17"/>
      <c r="F11" s="79">
        <v>2.9321665940049646E-2</v>
      </c>
      <c r="G11" s="38"/>
    </row>
    <row r="12" spans="2:7" ht="15" customHeight="1">
      <c r="B12" s="5">
        <v>6</v>
      </c>
      <c r="C12" s="7" t="s">
        <v>118</v>
      </c>
      <c r="D12" s="113" t="s">
        <v>7</v>
      </c>
      <c r="E12" s="17"/>
      <c r="F12" s="79">
        <v>3.7737670495493494E-2</v>
      </c>
      <c r="G12" s="38"/>
    </row>
    <row r="13" spans="2:7" ht="15" customHeight="1">
      <c r="B13" s="5">
        <v>7</v>
      </c>
      <c r="C13" s="7" t="s">
        <v>119</v>
      </c>
      <c r="D13" s="113" t="s">
        <v>7</v>
      </c>
      <c r="E13" s="17"/>
      <c r="F13" s="79">
        <v>4.4531243048944326E-2</v>
      </c>
      <c r="G13" s="38"/>
    </row>
    <row r="14" spans="2:7" ht="15" customHeight="1">
      <c r="B14" s="5">
        <v>8</v>
      </c>
      <c r="C14" s="7" t="s">
        <v>120</v>
      </c>
      <c r="D14" s="113" t="s">
        <v>7</v>
      </c>
      <c r="E14" s="17"/>
      <c r="F14" s="79">
        <v>2.0463907894619771E-2</v>
      </c>
      <c r="G14" s="38">
        <f>(23000*0.1)+23000</f>
        <v>25300</v>
      </c>
    </row>
    <row r="15" spans="2:7" ht="15" customHeight="1">
      <c r="B15" s="5">
        <v>9</v>
      </c>
      <c r="C15" s="7" t="s">
        <v>121</v>
      </c>
      <c r="D15" s="113" t="s">
        <v>7</v>
      </c>
      <c r="E15" s="17"/>
      <c r="F15" s="79">
        <v>1.9574172768766739E-2</v>
      </c>
      <c r="G15" s="38">
        <f>(22000*0.1)+22000</f>
        <v>24200</v>
      </c>
    </row>
    <row r="16" spans="2:7" ht="15" customHeight="1">
      <c r="B16" s="5">
        <v>10</v>
      </c>
      <c r="C16" s="7" t="s">
        <v>122</v>
      </c>
      <c r="D16" s="113" t="s">
        <v>7</v>
      </c>
      <c r="E16" s="17"/>
      <c r="F16" s="79">
        <v>6.8433977204986077E-2</v>
      </c>
      <c r="G16" s="38"/>
    </row>
    <row r="17" spans="2:7" ht="15" customHeight="1">
      <c r="B17" s="5">
        <v>11</v>
      </c>
      <c r="C17" s="7" t="s">
        <v>123</v>
      </c>
      <c r="D17" s="113" t="s">
        <v>7</v>
      </c>
      <c r="E17" s="17"/>
      <c r="F17" s="79">
        <v>4.7071436833254737E-2</v>
      </c>
      <c r="G17" s="38"/>
    </row>
    <row r="18" spans="2:7" ht="15" customHeight="1">
      <c r="B18" s="5">
        <v>12</v>
      </c>
      <c r="C18" s="7" t="s">
        <v>124</v>
      </c>
      <c r="D18" s="113" t="s">
        <v>7</v>
      </c>
      <c r="E18" s="17"/>
      <c r="F18" s="79">
        <v>2.3577980835105389E-2</v>
      </c>
      <c r="G18" s="38"/>
    </row>
    <row r="19" spans="2:7" ht="15" customHeight="1">
      <c r="B19" s="5">
        <v>13</v>
      </c>
      <c r="C19" s="7" t="s">
        <v>125</v>
      </c>
      <c r="D19" s="113" t="s">
        <v>7</v>
      </c>
      <c r="E19" s="17"/>
      <c r="F19" s="79">
        <v>3.2087407578763799E-2</v>
      </c>
      <c r="G19" s="38"/>
    </row>
    <row r="20" spans="2:7" ht="15" customHeight="1">
      <c r="B20" s="5">
        <v>14</v>
      </c>
      <c r="C20" s="7" t="s">
        <v>126</v>
      </c>
      <c r="D20" s="113" t="s">
        <v>7</v>
      </c>
      <c r="E20" s="17"/>
      <c r="F20" s="79">
        <v>2.4912583523884941E-2</v>
      </c>
      <c r="G20" s="38">
        <f>(28000*0.1)+28000</f>
        <v>30800</v>
      </c>
    </row>
    <row r="21" spans="2:7" ht="15" customHeight="1">
      <c r="B21" s="5">
        <v>15</v>
      </c>
      <c r="C21" s="7" t="s">
        <v>127</v>
      </c>
      <c r="D21" s="113" t="s">
        <v>7</v>
      </c>
      <c r="E21" s="17"/>
      <c r="F21" s="79">
        <v>2.9949374071338963E-2</v>
      </c>
      <c r="G21" s="38"/>
    </row>
    <row r="22" spans="2:7" ht="15" customHeight="1">
      <c r="B22" s="5">
        <v>16</v>
      </c>
      <c r="C22" s="7" t="s">
        <v>128</v>
      </c>
      <c r="D22" s="113" t="s">
        <v>7</v>
      </c>
      <c r="E22" s="17"/>
      <c r="F22" s="79">
        <v>2.1910617209256803E-2</v>
      </c>
      <c r="G22" s="38"/>
    </row>
    <row r="23" spans="2:7" ht="15" customHeight="1">
      <c r="B23" s="5">
        <v>17</v>
      </c>
      <c r="C23" s="7" t="s">
        <v>129</v>
      </c>
      <c r="D23" s="113" t="s">
        <v>7</v>
      </c>
      <c r="E23" s="17"/>
      <c r="F23" s="79">
        <v>0.02</v>
      </c>
      <c r="G23" s="38">
        <f>(33000*0.1)+33000</f>
        <v>36300</v>
      </c>
    </row>
    <row r="24" spans="2:7" ht="15" customHeight="1">
      <c r="B24" s="5">
        <v>18</v>
      </c>
      <c r="C24" s="7" t="s">
        <v>452</v>
      </c>
      <c r="D24" s="113" t="s">
        <v>7</v>
      </c>
      <c r="E24" s="17"/>
      <c r="F24" s="80">
        <v>5.0000000000000001E-3</v>
      </c>
      <c r="G24" s="38">
        <f>(2000*0.1)+2000</f>
        <v>2200</v>
      </c>
    </row>
    <row r="25" spans="2:7" ht="15" customHeight="1">
      <c r="B25" s="5">
        <v>19</v>
      </c>
      <c r="C25" s="7" t="s">
        <v>453</v>
      </c>
      <c r="D25" s="113" t="s">
        <v>7</v>
      </c>
      <c r="E25" s="17"/>
      <c r="F25" s="80">
        <v>5.0000000000000001E-3</v>
      </c>
      <c r="G25" s="38">
        <f>(4000*0.1)+4000</f>
        <v>4400</v>
      </c>
    </row>
    <row r="26" spans="2:7" ht="15" customHeight="1">
      <c r="B26" s="5">
        <v>20</v>
      </c>
      <c r="C26" s="7" t="s">
        <v>454</v>
      </c>
      <c r="D26" s="113" t="s">
        <v>7</v>
      </c>
      <c r="E26" s="17"/>
      <c r="F26" s="79">
        <v>6.9132419278780709E-3</v>
      </c>
      <c r="G26" s="38">
        <v>6600</v>
      </c>
    </row>
    <row r="27" spans="2:7" ht="15" customHeight="1">
      <c r="B27" s="5">
        <v>21</v>
      </c>
      <c r="C27" s="7" t="s">
        <v>455</v>
      </c>
      <c r="D27" s="113" t="s">
        <v>7</v>
      </c>
      <c r="E27" s="17"/>
      <c r="F27" s="79">
        <v>2.0715702935236179E-2</v>
      </c>
      <c r="G27" s="38"/>
    </row>
    <row r="28" spans="2:7" ht="15" customHeight="1">
      <c r="B28" s="5">
        <v>22</v>
      </c>
      <c r="C28" s="7" t="s">
        <v>456</v>
      </c>
      <c r="D28" s="113" t="s">
        <v>7</v>
      </c>
      <c r="E28" s="17"/>
      <c r="F28" s="79">
        <v>2.020855391349995E-2</v>
      </c>
      <c r="G28" s="38"/>
    </row>
    <row r="29" spans="2:7" ht="15" customHeight="1">
      <c r="B29" s="5">
        <v>23</v>
      </c>
      <c r="C29" s="7" t="s">
        <v>130</v>
      </c>
      <c r="D29" s="113" t="s">
        <v>7</v>
      </c>
      <c r="E29" s="17"/>
      <c r="F29" s="79">
        <v>1.7644782148354434E-2</v>
      </c>
      <c r="G29" s="38"/>
    </row>
    <row r="30" spans="2:7" ht="15" customHeight="1">
      <c r="B30" s="5">
        <v>24</v>
      </c>
      <c r="C30" s="7" t="s">
        <v>440</v>
      </c>
      <c r="D30" s="113" t="s">
        <v>7</v>
      </c>
      <c r="E30" s="17"/>
      <c r="F30" s="79">
        <v>8.6980505903392555E-3</v>
      </c>
      <c r="G30" s="38">
        <v>7040</v>
      </c>
    </row>
    <row r="31" spans="2:7" ht="15" customHeight="1">
      <c r="B31" s="5">
        <v>25</v>
      </c>
      <c r="C31" s="7" t="s">
        <v>441</v>
      </c>
      <c r="D31" s="113" t="s">
        <v>7</v>
      </c>
      <c r="E31" s="17"/>
      <c r="F31" s="79">
        <v>5.9612253432153248E-3</v>
      </c>
      <c r="G31" s="38">
        <v>7700</v>
      </c>
    </row>
    <row r="32" spans="2:7" ht="15" customHeight="1">
      <c r="B32" s="5">
        <v>26</v>
      </c>
      <c r="C32" s="7" t="s">
        <v>442</v>
      </c>
      <c r="D32" s="113" t="s">
        <v>7</v>
      </c>
      <c r="E32" s="17"/>
      <c r="F32" s="79">
        <v>6.2281458809712352E-3</v>
      </c>
      <c r="G32" s="38">
        <v>15400</v>
      </c>
    </row>
    <row r="33" spans="2:7" ht="15" customHeight="1">
      <c r="B33" s="5">
        <v>27</v>
      </c>
      <c r="C33" s="7" t="s">
        <v>443</v>
      </c>
      <c r="D33" s="113" t="s">
        <v>7</v>
      </c>
      <c r="E33" s="17"/>
      <c r="F33" s="79">
        <v>2.4983762333953181E-2</v>
      </c>
      <c r="G33" s="38"/>
    </row>
    <row r="34" spans="2:7" ht="15" customHeight="1">
      <c r="B34" s="5">
        <v>28</v>
      </c>
      <c r="C34" s="7" t="s">
        <v>444</v>
      </c>
      <c r="D34" s="113" t="s">
        <v>7</v>
      </c>
      <c r="E34" s="17"/>
      <c r="F34" s="79">
        <v>2.6692053775591005E-2</v>
      </c>
      <c r="G34" s="38"/>
    </row>
    <row r="35" spans="2:7" ht="15" customHeight="1">
      <c r="B35" s="5">
        <v>29</v>
      </c>
      <c r="C35" s="7" t="s">
        <v>445</v>
      </c>
      <c r="D35" s="113" t="s">
        <v>7</v>
      </c>
      <c r="E35" s="17"/>
      <c r="F35" s="80">
        <v>5.0000000000000001E-3</v>
      </c>
      <c r="G35" s="38">
        <f>(3600*0.1)+3600</f>
        <v>3960</v>
      </c>
    </row>
    <row r="36" spans="2:7" ht="15" customHeight="1">
      <c r="B36" s="5">
        <v>30</v>
      </c>
      <c r="C36" s="7" t="s">
        <v>446</v>
      </c>
      <c r="D36" s="113" t="s">
        <v>7</v>
      </c>
      <c r="E36" s="17"/>
      <c r="F36" s="79">
        <v>5.4718710239961563E-3</v>
      </c>
      <c r="G36" s="38">
        <v>10450</v>
      </c>
    </row>
    <row r="37" spans="2:7" ht="15" customHeight="1">
      <c r="B37" s="5">
        <v>31</v>
      </c>
      <c r="C37" s="7" t="s">
        <v>115</v>
      </c>
      <c r="D37" s="113" t="s">
        <v>7</v>
      </c>
      <c r="E37" s="17"/>
      <c r="F37" s="79">
        <v>1.4012883364622352E-2</v>
      </c>
      <c r="G37" s="38">
        <v>12100</v>
      </c>
    </row>
    <row r="38" spans="2:7" ht="15" customHeight="1">
      <c r="B38" s="5">
        <v>32</v>
      </c>
      <c r="C38" s="4" t="s">
        <v>131</v>
      </c>
      <c r="D38" s="113" t="s">
        <v>7</v>
      </c>
      <c r="E38" s="81"/>
      <c r="F38" s="79">
        <v>0.29843629051631332</v>
      </c>
      <c r="G38" s="38"/>
    </row>
    <row r="39" spans="2:7">
      <c r="B39" s="10">
        <v>33</v>
      </c>
      <c r="C39" s="9"/>
      <c r="D39" s="82"/>
      <c r="E39" s="82"/>
      <c r="F39" s="82"/>
      <c r="G39" s="38"/>
    </row>
    <row r="40" spans="2:7">
      <c r="B40" s="14"/>
      <c r="C40" s="8"/>
    </row>
    <row r="42" spans="2:7">
      <c r="C42" s="124" t="s">
        <v>515</v>
      </c>
      <c r="D42" s="124"/>
    </row>
    <row r="43" spans="2:7">
      <c r="D43"/>
    </row>
    <row r="44" spans="2:7">
      <c r="C44" s="124" t="s">
        <v>516</v>
      </c>
      <c r="D44" s="124"/>
    </row>
  </sheetData>
  <sheetProtection algorithmName="SHA-512" hashValue="cWi8ykoWV1yNgN/G5jLpd11hxkI+4uqlo/Ma2jU7S9Wqy0ooHRFbZWLslooBeETi7uATdDBtFGuCnaaM9ZjfWQ==" saltValue="qZUcda7n99H5F5DB6I21Qg==" spinCount="100000" sheet="1" objects="1" scenarios="1"/>
  <protectedRanges>
    <protectedRange sqref="E7:E38" name="טווח1"/>
  </protectedRanges>
  <mergeCells count="9">
    <mergeCell ref="C42:D42"/>
    <mergeCell ref="C44:D44"/>
    <mergeCell ref="G5:G6"/>
    <mergeCell ref="B2:C2"/>
    <mergeCell ref="B5:B6"/>
    <mergeCell ref="C5:C6"/>
    <mergeCell ref="F5:F6"/>
    <mergeCell ref="E5:E6"/>
    <mergeCell ref="D5:D6"/>
  </mergeCell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6"/>
  <sheetViews>
    <sheetView rightToLeft="1" topLeftCell="A13" workbookViewId="0">
      <selection activeCell="B11" sqref="B11"/>
    </sheetView>
  </sheetViews>
  <sheetFormatPr defaultRowHeight="14.25"/>
  <cols>
    <col min="2" max="2" width="71.75" style="87" bestFit="1" customWidth="1"/>
    <col min="5" max="5" width="10.625" bestFit="1" customWidth="1"/>
    <col min="6" max="6" width="9.375" style="89" customWidth="1"/>
  </cols>
  <sheetData>
    <row r="2" spans="1:6" ht="20.25">
      <c r="A2" s="144" t="s">
        <v>519</v>
      </c>
      <c r="B2" s="145"/>
    </row>
    <row r="3" spans="1:6" ht="20.25">
      <c r="A3" s="12" t="s">
        <v>1</v>
      </c>
      <c r="B3" s="63" t="s">
        <v>475</v>
      </c>
    </row>
    <row r="4" spans="1:6" ht="18" customHeight="1">
      <c r="A4" s="172" t="s">
        <v>2</v>
      </c>
      <c r="B4" s="169" t="s">
        <v>4</v>
      </c>
      <c r="C4" s="131" t="s">
        <v>5</v>
      </c>
      <c r="D4" s="146" t="s">
        <v>470</v>
      </c>
      <c r="E4" s="170" t="s">
        <v>347</v>
      </c>
      <c r="F4" s="171" t="s">
        <v>467</v>
      </c>
    </row>
    <row r="5" spans="1:6" ht="30" customHeight="1">
      <c r="A5" s="156"/>
      <c r="B5" s="169"/>
      <c r="C5" s="173"/>
      <c r="D5" s="146"/>
      <c r="E5" s="170"/>
      <c r="F5" s="171"/>
    </row>
    <row r="6" spans="1:6" ht="28.5" customHeight="1">
      <c r="A6" s="157"/>
      <c r="B6" s="169"/>
      <c r="C6" s="132"/>
      <c r="D6" s="146"/>
      <c r="E6" s="170"/>
      <c r="F6" s="171"/>
    </row>
    <row r="7" spans="1:6" ht="15">
      <c r="A7" s="42">
        <v>1</v>
      </c>
      <c r="B7" s="84" t="s">
        <v>132</v>
      </c>
      <c r="C7" s="13" t="s">
        <v>7</v>
      </c>
      <c r="D7" s="9"/>
      <c r="E7" s="51">
        <v>5.0000000000000001E-3</v>
      </c>
      <c r="F7" s="38">
        <v>66</v>
      </c>
    </row>
    <row r="8" spans="1:6" ht="15">
      <c r="A8" s="43">
        <v>2</v>
      </c>
      <c r="B8" s="84" t="s">
        <v>358</v>
      </c>
      <c r="C8" s="13" t="s">
        <v>7</v>
      </c>
      <c r="D8" s="4"/>
      <c r="E8" s="52">
        <v>1.6052700420937479E-2</v>
      </c>
      <c r="F8" s="38">
        <v>8250</v>
      </c>
    </row>
    <row r="9" spans="1:6" ht="15">
      <c r="A9" s="41">
        <v>3</v>
      </c>
      <c r="B9" s="91" t="s">
        <v>448</v>
      </c>
      <c r="C9" s="13" t="s">
        <v>7</v>
      </c>
      <c r="D9" s="4"/>
      <c r="E9" s="52">
        <v>1.5840363113782219E-2</v>
      </c>
      <c r="F9" s="38">
        <v>11000</v>
      </c>
    </row>
    <row r="10" spans="1:6" ht="15">
      <c r="A10" s="42">
        <v>4</v>
      </c>
      <c r="B10" s="84" t="s">
        <v>359</v>
      </c>
      <c r="C10" s="13" t="s">
        <v>7</v>
      </c>
      <c r="D10" s="4"/>
      <c r="E10" s="52">
        <v>4.8285503647105585E-2</v>
      </c>
      <c r="F10" s="38">
        <v>9570</v>
      </c>
    </row>
    <row r="11" spans="1:6" ht="29.25">
      <c r="A11" s="43">
        <v>5</v>
      </c>
      <c r="B11" s="91" t="s">
        <v>449</v>
      </c>
      <c r="C11" s="13" t="s">
        <v>7</v>
      </c>
      <c r="D11" s="4"/>
      <c r="E11" s="52">
        <v>9.5127113605555421E-3</v>
      </c>
      <c r="F11" s="38">
        <v>12320</v>
      </c>
    </row>
    <row r="12" spans="1:6" ht="15">
      <c r="A12" s="41">
        <v>6</v>
      </c>
      <c r="B12" s="85" t="s">
        <v>360</v>
      </c>
      <c r="C12" s="13" t="s">
        <v>7</v>
      </c>
      <c r="D12" s="4"/>
      <c r="E12" s="52">
        <v>4.6279340769102714E-2</v>
      </c>
      <c r="F12" s="38"/>
    </row>
    <row r="13" spans="1:6" ht="15">
      <c r="A13" s="42">
        <v>7</v>
      </c>
      <c r="B13" s="85" t="s">
        <v>361</v>
      </c>
      <c r="C13" s="13" t="s">
        <v>7</v>
      </c>
      <c r="D13" s="4"/>
      <c r="E13" s="52">
        <v>2.2083079944146794E-2</v>
      </c>
      <c r="F13" s="38">
        <v>28600</v>
      </c>
    </row>
    <row r="14" spans="1:6" ht="15">
      <c r="A14" s="43">
        <v>8</v>
      </c>
      <c r="B14" s="85" t="s">
        <v>133</v>
      </c>
      <c r="C14" s="13" t="s">
        <v>7</v>
      </c>
      <c r="D14" s="4"/>
      <c r="E14" s="52">
        <v>5.5207699860366985E-2</v>
      </c>
      <c r="F14" s="38">
        <v>71500</v>
      </c>
    </row>
    <row r="15" spans="1:6" ht="15">
      <c r="A15" s="41">
        <v>9</v>
      </c>
      <c r="B15" s="85" t="s">
        <v>134</v>
      </c>
      <c r="C15" s="13" t="s">
        <v>7</v>
      </c>
      <c r="D15" s="4"/>
      <c r="E15" s="52">
        <v>7.3808447967167554E-2</v>
      </c>
      <c r="F15" s="38">
        <v>95590</v>
      </c>
    </row>
    <row r="16" spans="1:6" ht="15">
      <c r="A16" s="42">
        <v>10</v>
      </c>
      <c r="B16" s="85" t="s">
        <v>362</v>
      </c>
      <c r="C16" s="13" t="s">
        <v>7</v>
      </c>
      <c r="D16" s="4"/>
      <c r="E16" s="52">
        <v>8.7482970547966152E-2</v>
      </c>
      <c r="F16" s="38">
        <v>113300</v>
      </c>
    </row>
    <row r="17" spans="1:6" ht="15">
      <c r="A17" s="43">
        <v>11</v>
      </c>
      <c r="B17" s="85" t="s">
        <v>350</v>
      </c>
      <c r="C17" s="13" t="s">
        <v>7</v>
      </c>
      <c r="D17" s="4"/>
      <c r="E17" s="52">
        <v>6.4495758349952262E-2</v>
      </c>
      <c r="F17" s="38"/>
    </row>
    <row r="18" spans="1:6" ht="15">
      <c r="A18" s="41">
        <v>12</v>
      </c>
      <c r="B18" s="85" t="s">
        <v>351</v>
      </c>
      <c r="C18" s="13" t="s">
        <v>7</v>
      </c>
      <c r="D18" s="4"/>
      <c r="E18" s="52">
        <v>0.12995043197901768</v>
      </c>
      <c r="F18" s="38">
        <v>168300</v>
      </c>
    </row>
    <row r="19" spans="1:6" ht="15">
      <c r="A19" s="42">
        <v>13</v>
      </c>
      <c r="B19" s="85" t="s">
        <v>352</v>
      </c>
      <c r="C19" s="13" t="s">
        <v>7</v>
      </c>
      <c r="D19" s="4"/>
      <c r="E19" s="52">
        <v>0.13</v>
      </c>
      <c r="F19" s="38">
        <v>176000</v>
      </c>
    </row>
    <row r="20" spans="1:6" ht="15">
      <c r="A20" s="43">
        <v>14</v>
      </c>
      <c r="B20" s="85" t="s">
        <v>135</v>
      </c>
      <c r="C20" s="13" t="s">
        <v>7</v>
      </c>
      <c r="D20" s="4"/>
      <c r="E20" s="52">
        <v>2.5297866774477394E-2</v>
      </c>
      <c r="F20" s="38">
        <v>38500</v>
      </c>
    </row>
    <row r="21" spans="1:6" ht="15">
      <c r="A21" s="41">
        <v>15</v>
      </c>
      <c r="B21" s="85" t="s">
        <v>136</v>
      </c>
      <c r="C21" s="13" t="s">
        <v>7</v>
      </c>
      <c r="D21" s="4"/>
      <c r="E21" s="52">
        <v>5.4061078401728593E-2</v>
      </c>
      <c r="F21" s="38">
        <v>77000</v>
      </c>
    </row>
    <row r="22" spans="1:6" ht="15">
      <c r="A22" s="42">
        <v>16</v>
      </c>
      <c r="B22" s="85" t="s">
        <v>137</v>
      </c>
      <c r="C22" s="13" t="s">
        <v>7</v>
      </c>
      <c r="D22" s="4"/>
      <c r="E22" s="52">
        <v>7.6441430575892755E-2</v>
      </c>
      <c r="F22" s="38">
        <v>99000</v>
      </c>
    </row>
    <row r="23" spans="1:6" ht="15">
      <c r="A23" s="43">
        <v>17</v>
      </c>
      <c r="B23" s="85" t="s">
        <v>138</v>
      </c>
      <c r="C23" s="13" t="s">
        <v>7</v>
      </c>
      <c r="D23" s="4"/>
      <c r="E23" s="52">
        <v>0.09</v>
      </c>
      <c r="F23" s="38">
        <v>121000</v>
      </c>
    </row>
    <row r="24" spans="1:6" ht="15">
      <c r="A24" s="41">
        <v>18</v>
      </c>
      <c r="B24" s="86" t="s">
        <v>139</v>
      </c>
      <c r="C24" s="13" t="s">
        <v>7</v>
      </c>
      <c r="D24" s="4"/>
      <c r="E24" s="52">
        <v>1.0469927941211444E-2</v>
      </c>
      <c r="F24" s="38">
        <v>8800</v>
      </c>
    </row>
    <row r="25" spans="1:6" ht="15">
      <c r="A25" s="42">
        <v>19</v>
      </c>
      <c r="B25" s="86" t="s">
        <v>140</v>
      </c>
      <c r="C25" s="13" t="s">
        <v>7</v>
      </c>
      <c r="D25" s="4"/>
      <c r="E25" s="52">
        <v>1.2802665597619105E-2</v>
      </c>
      <c r="F25" s="38">
        <v>7370</v>
      </c>
    </row>
    <row r="26" spans="1:6" ht="15">
      <c r="A26" s="43">
        <v>20</v>
      </c>
      <c r="B26" s="86" t="s">
        <v>141</v>
      </c>
      <c r="C26" s="13" t="s">
        <v>7</v>
      </c>
      <c r="D26" s="4"/>
      <c r="E26" s="52">
        <v>7.3893382890029662E-3</v>
      </c>
      <c r="F26" s="38">
        <v>5940</v>
      </c>
    </row>
    <row r="27" spans="1:6" ht="15">
      <c r="A27" s="41">
        <v>21</v>
      </c>
      <c r="B27" s="86" t="s">
        <v>142</v>
      </c>
      <c r="C27" s="13" t="s">
        <v>7</v>
      </c>
      <c r="D27" s="4"/>
      <c r="E27" s="51">
        <v>5.0000000000000001E-3</v>
      </c>
      <c r="F27" s="38">
        <v>2420</v>
      </c>
    </row>
    <row r="28" spans="1:6" ht="15">
      <c r="A28" s="42">
        <v>22</v>
      </c>
      <c r="B28" s="86" t="s">
        <v>143</v>
      </c>
      <c r="C28" s="13" t="s">
        <v>7</v>
      </c>
      <c r="D28" s="4"/>
      <c r="E28" s="51">
        <v>5.0000000000000001E-3</v>
      </c>
      <c r="F28" s="38">
        <v>2200</v>
      </c>
    </row>
    <row r="29" spans="1:6" ht="15">
      <c r="A29" s="43">
        <v>23</v>
      </c>
      <c r="B29" s="86" t="s">
        <v>144</v>
      </c>
      <c r="C29" s="13" t="s">
        <v>7</v>
      </c>
      <c r="D29" s="4"/>
      <c r="E29" s="51">
        <v>5.0000000000000001E-3</v>
      </c>
      <c r="F29" s="38">
        <v>1980</v>
      </c>
    </row>
    <row r="30" spans="1:6" ht="15">
      <c r="A30" s="41">
        <v>24</v>
      </c>
      <c r="B30" s="86" t="s">
        <v>363</v>
      </c>
      <c r="C30" s="13" t="s">
        <v>7</v>
      </c>
      <c r="D30" s="4"/>
      <c r="E30" s="51">
        <v>5.0000000000000001E-3</v>
      </c>
      <c r="F30" s="38">
        <v>3300</v>
      </c>
    </row>
    <row r="31" spans="1:6" ht="15">
      <c r="A31" s="167" t="s">
        <v>38</v>
      </c>
      <c r="B31" s="168"/>
      <c r="C31" s="30"/>
      <c r="D31" s="30">
        <f t="shared" ref="D31" si="0">SUM(D7:D29)</f>
        <v>0</v>
      </c>
      <c r="E31" s="9"/>
      <c r="F31" s="38"/>
    </row>
    <row r="34" spans="3:4">
      <c r="C34" s="124" t="s">
        <v>515</v>
      </c>
      <c r="D34" s="124"/>
    </row>
    <row r="36" spans="3:4">
      <c r="C36" s="124" t="s">
        <v>516</v>
      </c>
      <c r="D36" s="124"/>
    </row>
  </sheetData>
  <sheetProtection algorithmName="SHA-512" hashValue="WEE8Qe1ZQnQpRpx2qwn0m19ilq1nFojaXhYtUFrappW3nMuhD55PY4buoNKBZjMBKRBENceBUaO/EOpCsZG10g==" saltValue="1NdrMSqS4Cst04hB4iaKTw==" spinCount="100000" sheet="1" objects="1" scenarios="1"/>
  <protectedRanges>
    <protectedRange sqref="D7:D30" name="טווח1"/>
  </protectedRanges>
  <mergeCells count="10">
    <mergeCell ref="E4:E6"/>
    <mergeCell ref="F4:F6"/>
    <mergeCell ref="A4:A6"/>
    <mergeCell ref="C4:C6"/>
    <mergeCell ref="A31:B31"/>
    <mergeCell ref="D4:D6"/>
    <mergeCell ref="C34:D34"/>
    <mergeCell ref="C36:D36"/>
    <mergeCell ref="A2:B2"/>
    <mergeCell ref="B4:B6"/>
  </mergeCell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76"/>
  <sheetViews>
    <sheetView rightToLeft="1" topLeftCell="B163" workbookViewId="0">
      <selection activeCell="F17" sqref="F17"/>
    </sheetView>
  </sheetViews>
  <sheetFormatPr defaultRowHeight="15"/>
  <cols>
    <col min="1" max="1" width="0.625" customWidth="1"/>
    <col min="2" max="2" width="7.375" customWidth="1"/>
    <col min="3" max="3" width="27" style="98" customWidth="1"/>
    <col min="5" max="5" width="11.875" customWidth="1"/>
    <col min="6" max="6" width="11.875" style="116" bestFit="1" customWidth="1"/>
    <col min="7" max="7" width="13.75" customWidth="1"/>
  </cols>
  <sheetData>
    <row r="2" spans="2:7" ht="20.25">
      <c r="B2" s="144" t="s">
        <v>519</v>
      </c>
      <c r="C2" s="145"/>
    </row>
    <row r="3" spans="2:7" ht="28.5">
      <c r="B3" s="12" t="s">
        <v>1</v>
      </c>
      <c r="C3" s="92" t="s">
        <v>476</v>
      </c>
    </row>
    <row r="4" spans="2:7" ht="14.25" customHeight="1">
      <c r="B4" s="141" t="s">
        <v>3</v>
      </c>
      <c r="C4" s="174" t="s">
        <v>4</v>
      </c>
      <c r="D4" s="146" t="s">
        <v>5</v>
      </c>
      <c r="E4" s="146" t="s">
        <v>470</v>
      </c>
      <c r="F4" s="170" t="s">
        <v>347</v>
      </c>
      <c r="G4" s="171" t="s">
        <v>467</v>
      </c>
    </row>
    <row r="5" spans="2:7" ht="14.25" customHeight="1">
      <c r="B5" s="141"/>
      <c r="C5" s="174"/>
      <c r="D5" s="146"/>
      <c r="E5" s="146"/>
      <c r="F5" s="170"/>
      <c r="G5" s="171"/>
    </row>
    <row r="6" spans="2:7" ht="14.25" customHeight="1">
      <c r="B6" s="141"/>
      <c r="C6" s="174"/>
      <c r="D6" s="146"/>
      <c r="E6" s="146"/>
      <c r="F6" s="170"/>
      <c r="G6" s="171"/>
    </row>
    <row r="7" spans="2:7">
      <c r="B7" s="3">
        <v>1</v>
      </c>
      <c r="C7" s="93" t="s">
        <v>145</v>
      </c>
      <c r="D7" s="13" t="s">
        <v>7</v>
      </c>
      <c r="E7" s="9"/>
      <c r="F7" s="99">
        <v>5.0000000000000001E-3</v>
      </c>
      <c r="G7" s="38">
        <v>3300</v>
      </c>
    </row>
    <row r="8" spans="2:7">
      <c r="B8" s="3">
        <v>2</v>
      </c>
      <c r="C8" s="93" t="s">
        <v>146</v>
      </c>
      <c r="D8" s="13" t="s">
        <v>7</v>
      </c>
      <c r="E8" s="4"/>
      <c r="F8" s="114">
        <v>7.0000000000000001E-3</v>
      </c>
      <c r="G8" s="38">
        <v>3080</v>
      </c>
    </row>
    <row r="9" spans="2:7">
      <c r="B9" s="3">
        <v>3</v>
      </c>
      <c r="C9" s="93" t="s">
        <v>147</v>
      </c>
      <c r="D9" s="13" t="s">
        <v>7</v>
      </c>
      <c r="E9" s="4"/>
      <c r="F9" s="114">
        <v>0.01</v>
      </c>
      <c r="G9" s="38">
        <v>2860</v>
      </c>
    </row>
    <row r="10" spans="2:7">
      <c r="B10" s="3">
        <v>4</v>
      </c>
      <c r="C10" s="93" t="s">
        <v>148</v>
      </c>
      <c r="D10" s="13" t="s">
        <v>7</v>
      </c>
      <c r="E10" s="4"/>
      <c r="F10" s="99">
        <v>5.0000000000000001E-3</v>
      </c>
      <c r="G10" s="38">
        <v>2574</v>
      </c>
    </row>
    <row r="11" spans="2:7">
      <c r="B11" s="3">
        <v>5</v>
      </c>
      <c r="C11" s="93" t="s">
        <v>149</v>
      </c>
      <c r="D11" s="13" t="s">
        <v>7</v>
      </c>
      <c r="E11" s="4"/>
      <c r="F11" s="99">
        <v>5.0000000000000001E-3</v>
      </c>
      <c r="G11" s="38">
        <v>2288</v>
      </c>
    </row>
    <row r="12" spans="2:7">
      <c r="B12" s="3">
        <v>6</v>
      </c>
      <c r="C12" s="93" t="s">
        <v>150</v>
      </c>
      <c r="D12" s="13" t="s">
        <v>7</v>
      </c>
      <c r="E12" s="9"/>
      <c r="F12" s="99">
        <v>5.0000000000000001E-3</v>
      </c>
      <c r="G12" s="38">
        <v>2024</v>
      </c>
    </row>
    <row r="13" spans="2:7">
      <c r="B13" s="3">
        <v>7</v>
      </c>
      <c r="C13" s="93" t="s">
        <v>151</v>
      </c>
      <c r="D13" s="13" t="s">
        <v>7</v>
      </c>
      <c r="E13" s="9"/>
      <c r="F13" s="99">
        <v>5.0000000000000001E-3</v>
      </c>
      <c r="G13" s="38">
        <v>1716</v>
      </c>
    </row>
    <row r="14" spans="2:7">
      <c r="B14" s="3">
        <v>8</v>
      </c>
      <c r="C14" s="93" t="s">
        <v>152</v>
      </c>
      <c r="D14" s="13" t="s">
        <v>7</v>
      </c>
      <c r="E14" s="9"/>
      <c r="F14" s="99">
        <v>5.0000000000000001E-3</v>
      </c>
      <c r="G14" s="38">
        <v>1980</v>
      </c>
    </row>
    <row r="15" spans="2:7">
      <c r="B15" s="3">
        <v>9</v>
      </c>
      <c r="C15" s="93" t="s">
        <v>153</v>
      </c>
      <c r="D15" s="13" t="s">
        <v>7</v>
      </c>
      <c r="E15" s="9"/>
      <c r="F15" s="99">
        <v>5.0000000000000001E-3</v>
      </c>
      <c r="G15" s="38">
        <v>1584</v>
      </c>
    </row>
    <row r="16" spans="2:7">
      <c r="B16" s="3">
        <v>10</v>
      </c>
      <c r="C16" s="93" t="s">
        <v>154</v>
      </c>
      <c r="D16" s="13" t="s">
        <v>7</v>
      </c>
      <c r="E16" s="9"/>
      <c r="F16" s="99">
        <v>5.0000000000000001E-3</v>
      </c>
      <c r="G16" s="38">
        <v>1320</v>
      </c>
    </row>
    <row r="17" spans="2:7">
      <c r="B17" s="3">
        <v>11</v>
      </c>
      <c r="C17" s="93" t="s">
        <v>155</v>
      </c>
      <c r="D17" s="13" t="s">
        <v>7</v>
      </c>
      <c r="E17" s="9"/>
      <c r="F17" s="114">
        <v>6.9070036096544329E-3</v>
      </c>
      <c r="G17" s="38">
        <v>5104</v>
      </c>
    </row>
    <row r="18" spans="2:7">
      <c r="B18" s="3">
        <v>12</v>
      </c>
      <c r="C18" s="93" t="s">
        <v>156</v>
      </c>
      <c r="D18" s="13" t="s">
        <v>7</v>
      </c>
      <c r="E18" s="9"/>
      <c r="F18" s="114">
        <v>7.0000000000000001E-3</v>
      </c>
      <c r="G18" s="38">
        <v>4510</v>
      </c>
    </row>
    <row r="19" spans="2:7">
      <c r="B19" s="3">
        <v>13</v>
      </c>
      <c r="C19" s="93" t="s">
        <v>157</v>
      </c>
      <c r="D19" s="13" t="s">
        <v>7</v>
      </c>
      <c r="E19" s="9"/>
      <c r="F19" s="99">
        <v>5.0000000000000001E-3</v>
      </c>
      <c r="G19" s="38">
        <v>4290</v>
      </c>
    </row>
    <row r="20" spans="2:7">
      <c r="B20" s="3">
        <v>14</v>
      </c>
      <c r="C20" s="93" t="s">
        <v>158</v>
      </c>
      <c r="D20" s="13" t="s">
        <v>7</v>
      </c>
      <c r="E20" s="9"/>
      <c r="F20" s="114">
        <v>7.0000000000000001E-3</v>
      </c>
      <c r="G20" s="38">
        <v>3850</v>
      </c>
    </row>
    <row r="21" spans="2:7">
      <c r="B21" s="3">
        <v>15</v>
      </c>
      <c r="C21" s="93" t="s">
        <v>159</v>
      </c>
      <c r="D21" s="13" t="s">
        <v>7</v>
      </c>
      <c r="E21" s="9"/>
      <c r="F21" s="114">
        <v>8.9999999999999993E-3</v>
      </c>
      <c r="G21" s="38">
        <v>3520</v>
      </c>
    </row>
    <row r="22" spans="2:7">
      <c r="B22" s="3">
        <v>16</v>
      </c>
      <c r="C22" s="93" t="s">
        <v>160</v>
      </c>
      <c r="D22" s="13" t="s">
        <v>7</v>
      </c>
      <c r="E22" s="9"/>
      <c r="F22" s="99">
        <v>5.0000000000000001E-3</v>
      </c>
      <c r="G22" s="38">
        <v>2860</v>
      </c>
    </row>
    <row r="23" spans="2:7">
      <c r="B23" s="3">
        <v>17</v>
      </c>
      <c r="C23" s="93" t="s">
        <v>161</v>
      </c>
      <c r="D23" s="13" t="s">
        <v>7</v>
      </c>
      <c r="E23" s="9"/>
      <c r="F23" s="99">
        <v>5.0000000000000001E-3</v>
      </c>
      <c r="G23" s="38">
        <v>5412</v>
      </c>
    </row>
    <row r="24" spans="2:7">
      <c r="B24" s="3">
        <v>18</v>
      </c>
      <c r="C24" s="93" t="s">
        <v>162</v>
      </c>
      <c r="D24" s="13" t="s">
        <v>7</v>
      </c>
      <c r="E24" s="9"/>
      <c r="F24" s="99">
        <v>5.0000000000000001E-3</v>
      </c>
      <c r="G24" s="38">
        <v>5060</v>
      </c>
    </row>
    <row r="25" spans="2:7">
      <c r="B25" s="3">
        <v>19</v>
      </c>
      <c r="C25" s="93" t="s">
        <v>163</v>
      </c>
      <c r="D25" s="13" t="s">
        <v>7</v>
      </c>
      <c r="E25" s="9"/>
      <c r="F25" s="99">
        <v>5.0000000000000001E-3</v>
      </c>
      <c r="G25" s="38">
        <v>4554</v>
      </c>
    </row>
    <row r="26" spans="2:7">
      <c r="B26" s="3">
        <v>20</v>
      </c>
      <c r="C26" s="93" t="s">
        <v>164</v>
      </c>
      <c r="D26" s="13" t="s">
        <v>7</v>
      </c>
      <c r="E26" s="9"/>
      <c r="F26" s="114">
        <v>0.01</v>
      </c>
      <c r="G26" s="38">
        <v>7260</v>
      </c>
    </row>
    <row r="27" spans="2:7">
      <c r="B27" s="3">
        <v>21</v>
      </c>
      <c r="C27" s="93" t="s">
        <v>165</v>
      </c>
      <c r="D27" s="13" t="s">
        <v>7</v>
      </c>
      <c r="E27" s="9"/>
      <c r="F27" s="99">
        <v>5.0000000000000001E-3</v>
      </c>
      <c r="G27" s="38">
        <v>6732</v>
      </c>
    </row>
    <row r="28" spans="2:7">
      <c r="B28" s="3">
        <v>22</v>
      </c>
      <c r="C28" s="93" t="s">
        <v>166</v>
      </c>
      <c r="D28" s="13" t="s">
        <v>7</v>
      </c>
      <c r="E28" s="9"/>
      <c r="F28" s="99">
        <v>5.0000000000000001E-3</v>
      </c>
      <c r="G28" s="38">
        <v>6160</v>
      </c>
    </row>
    <row r="29" spans="2:7" s="78" customFormat="1">
      <c r="B29" s="21">
        <v>23</v>
      </c>
      <c r="C29" s="95" t="s">
        <v>167</v>
      </c>
      <c r="D29" s="119" t="s">
        <v>7</v>
      </c>
      <c r="E29" s="82"/>
      <c r="F29" s="120">
        <v>5.0000000000000001E-3</v>
      </c>
      <c r="G29" s="121">
        <v>7700</v>
      </c>
    </row>
    <row r="30" spans="2:7">
      <c r="B30" s="3">
        <v>24</v>
      </c>
      <c r="C30" s="94" t="s">
        <v>168</v>
      </c>
      <c r="D30" s="13" t="s">
        <v>7</v>
      </c>
      <c r="E30" s="9"/>
      <c r="F30" s="99">
        <v>5.0000000000000001E-3</v>
      </c>
      <c r="G30" s="38">
        <v>8800</v>
      </c>
    </row>
    <row r="31" spans="2:7">
      <c r="B31" s="3">
        <v>25</v>
      </c>
      <c r="C31" s="93" t="s">
        <v>168</v>
      </c>
      <c r="D31" s="13" t="s">
        <v>7</v>
      </c>
      <c r="E31" s="9"/>
      <c r="F31" s="99">
        <v>5.0000000000000001E-3</v>
      </c>
      <c r="G31" s="38">
        <v>8800</v>
      </c>
    </row>
    <row r="32" spans="2:7">
      <c r="B32" s="3">
        <v>26</v>
      </c>
      <c r="C32" s="93" t="s">
        <v>169</v>
      </c>
      <c r="D32" s="13" t="s">
        <v>7</v>
      </c>
      <c r="E32" s="9"/>
      <c r="F32" s="99">
        <v>5.0000000000000001E-3</v>
      </c>
      <c r="G32" s="38">
        <v>550</v>
      </c>
    </row>
    <row r="33" spans="2:7">
      <c r="B33" s="3">
        <v>27</v>
      </c>
      <c r="C33" s="93" t="s">
        <v>170</v>
      </c>
      <c r="D33" s="13" t="s">
        <v>7</v>
      </c>
      <c r="E33" s="9"/>
      <c r="F33" s="99">
        <v>5.0000000000000001E-3</v>
      </c>
      <c r="G33" s="38">
        <v>825</v>
      </c>
    </row>
    <row r="34" spans="2:7">
      <c r="B34" s="3">
        <v>28</v>
      </c>
      <c r="C34" s="93" t="s">
        <v>171</v>
      </c>
      <c r="D34" s="13" t="s">
        <v>7</v>
      </c>
      <c r="E34" s="9"/>
      <c r="F34" s="99">
        <v>5.0000000000000001E-3</v>
      </c>
      <c r="G34" s="38">
        <v>1100</v>
      </c>
    </row>
    <row r="35" spans="2:7">
      <c r="B35" s="3">
        <v>29</v>
      </c>
      <c r="C35" s="93" t="s">
        <v>172</v>
      </c>
      <c r="D35" s="13" t="s">
        <v>7</v>
      </c>
      <c r="E35" s="9"/>
      <c r="F35" s="99">
        <v>5.0000000000000001E-3</v>
      </c>
      <c r="G35" s="38">
        <v>1100</v>
      </c>
    </row>
    <row r="36" spans="2:7">
      <c r="B36" s="3">
        <v>30</v>
      </c>
      <c r="C36" s="93" t="s">
        <v>173</v>
      </c>
      <c r="D36" s="13" t="s">
        <v>7</v>
      </c>
      <c r="E36" s="9"/>
      <c r="F36" s="99">
        <v>5.0000000000000001E-3</v>
      </c>
      <c r="G36" s="38">
        <v>2200</v>
      </c>
    </row>
    <row r="37" spans="2:7">
      <c r="B37" s="3">
        <v>31</v>
      </c>
      <c r="C37" s="93" t="s">
        <v>174</v>
      </c>
      <c r="D37" s="13" t="s">
        <v>7</v>
      </c>
      <c r="E37" s="9"/>
      <c r="F37" s="99">
        <v>5.0000000000000001E-3</v>
      </c>
      <c r="G37" s="38">
        <v>1650</v>
      </c>
    </row>
    <row r="38" spans="2:7">
      <c r="B38" s="3">
        <v>32</v>
      </c>
      <c r="C38" s="93" t="s">
        <v>175</v>
      </c>
      <c r="D38" s="13" t="s">
        <v>7</v>
      </c>
      <c r="E38" s="9"/>
      <c r="F38" s="99">
        <v>5.0000000000000001E-3</v>
      </c>
      <c r="G38" s="38">
        <v>6600</v>
      </c>
    </row>
    <row r="39" spans="2:7">
      <c r="B39" s="3">
        <v>33</v>
      </c>
      <c r="C39" s="93" t="s">
        <v>176</v>
      </c>
      <c r="D39" s="13" t="s">
        <v>7</v>
      </c>
      <c r="E39" s="9"/>
      <c r="F39" s="99">
        <v>5.0000000000000001E-3</v>
      </c>
      <c r="G39" s="38">
        <v>7920</v>
      </c>
    </row>
    <row r="40" spans="2:7" ht="29.25">
      <c r="B40" s="3">
        <v>34</v>
      </c>
      <c r="C40" s="93" t="s">
        <v>177</v>
      </c>
      <c r="D40" s="13" t="s">
        <v>7</v>
      </c>
      <c r="E40" s="9"/>
      <c r="F40" s="99">
        <v>5.0000000000000001E-3</v>
      </c>
      <c r="G40" s="38">
        <v>2310</v>
      </c>
    </row>
    <row r="41" spans="2:7" ht="29.25">
      <c r="B41" s="3">
        <v>35</v>
      </c>
      <c r="C41" s="93" t="s">
        <v>178</v>
      </c>
      <c r="D41" s="13" t="s">
        <v>7</v>
      </c>
      <c r="E41" s="9"/>
      <c r="F41" s="99">
        <v>5.0000000000000001E-3</v>
      </c>
      <c r="G41" s="38">
        <v>3520</v>
      </c>
    </row>
    <row r="42" spans="2:7" ht="29.25">
      <c r="B42" s="3">
        <v>36</v>
      </c>
      <c r="C42" s="93" t="s">
        <v>179</v>
      </c>
      <c r="D42" s="13" t="s">
        <v>7</v>
      </c>
      <c r="E42" s="9"/>
      <c r="F42" s="114">
        <v>8.0000000000000002E-3</v>
      </c>
      <c r="G42" s="38">
        <v>2310</v>
      </c>
    </row>
    <row r="43" spans="2:7">
      <c r="B43" s="3">
        <v>38</v>
      </c>
      <c r="C43" s="93" t="s">
        <v>180</v>
      </c>
      <c r="D43" s="13" t="s">
        <v>7</v>
      </c>
      <c r="E43" s="9"/>
      <c r="F43" s="99">
        <v>5.0000000000000001E-3</v>
      </c>
      <c r="G43" s="38">
        <v>2090</v>
      </c>
    </row>
    <row r="44" spans="2:7">
      <c r="B44" s="3">
        <v>39</v>
      </c>
      <c r="C44" s="93" t="s">
        <v>181</v>
      </c>
      <c r="D44" s="13" t="s">
        <v>7</v>
      </c>
      <c r="E44" s="9"/>
      <c r="F44" s="99">
        <v>5.0000000000000001E-3</v>
      </c>
      <c r="G44" s="38">
        <v>1980</v>
      </c>
    </row>
    <row r="45" spans="2:7">
      <c r="B45" s="3">
        <v>40</v>
      </c>
      <c r="C45" s="93" t="s">
        <v>182</v>
      </c>
      <c r="D45" s="13" t="s">
        <v>7</v>
      </c>
      <c r="E45" s="9"/>
      <c r="F45" s="99">
        <v>5.0000000000000001E-3</v>
      </c>
      <c r="G45" s="38">
        <v>2310</v>
      </c>
    </row>
    <row r="46" spans="2:7">
      <c r="B46" s="3">
        <v>41</v>
      </c>
      <c r="C46" s="93" t="s">
        <v>183</v>
      </c>
      <c r="D46" s="13" t="s">
        <v>7</v>
      </c>
      <c r="E46" s="9"/>
      <c r="F46" s="99">
        <v>5.0000000000000001E-3</v>
      </c>
      <c r="G46" s="38">
        <v>4290</v>
      </c>
    </row>
    <row r="47" spans="2:7">
      <c r="B47" s="3">
        <v>42</v>
      </c>
      <c r="C47" s="93" t="s">
        <v>184</v>
      </c>
      <c r="D47" s="13" t="s">
        <v>7</v>
      </c>
      <c r="E47" s="9"/>
      <c r="F47" s="99">
        <v>5.0000000000000001E-3</v>
      </c>
      <c r="G47" s="38">
        <v>4620</v>
      </c>
    </row>
    <row r="48" spans="2:7">
      <c r="B48" s="3">
        <v>43</v>
      </c>
      <c r="C48" s="93" t="s">
        <v>185</v>
      </c>
      <c r="D48" s="13" t="s">
        <v>7</v>
      </c>
      <c r="E48" s="9"/>
      <c r="F48" s="99">
        <v>5.0000000000000001E-3</v>
      </c>
      <c r="G48" s="38">
        <v>4620</v>
      </c>
    </row>
    <row r="49" spans="2:7" ht="29.25">
      <c r="B49" s="3">
        <v>44</v>
      </c>
      <c r="C49" s="93" t="s">
        <v>186</v>
      </c>
      <c r="D49" s="13" t="s">
        <v>7</v>
      </c>
      <c r="E49" s="9"/>
      <c r="F49" s="99">
        <v>5.0000000000000001E-3</v>
      </c>
      <c r="G49" s="38">
        <v>1100</v>
      </c>
    </row>
    <row r="50" spans="2:7">
      <c r="B50" s="3">
        <v>45</v>
      </c>
      <c r="C50" s="93" t="s">
        <v>187</v>
      </c>
      <c r="D50" s="13" t="s">
        <v>7</v>
      </c>
      <c r="E50" s="9"/>
      <c r="F50" s="99">
        <v>5.0000000000000001E-3</v>
      </c>
      <c r="G50" s="38">
        <v>1540</v>
      </c>
    </row>
    <row r="51" spans="2:7">
      <c r="B51" s="3">
        <v>46</v>
      </c>
      <c r="C51" s="93" t="s">
        <v>188</v>
      </c>
      <c r="D51" s="13" t="s">
        <v>7</v>
      </c>
      <c r="E51" s="9"/>
      <c r="F51" s="99">
        <v>5.0000000000000001E-3</v>
      </c>
      <c r="G51" s="38">
        <v>2200</v>
      </c>
    </row>
    <row r="52" spans="2:7">
      <c r="B52" s="3">
        <v>47</v>
      </c>
      <c r="C52" s="93" t="s">
        <v>189</v>
      </c>
      <c r="D52" s="13" t="s">
        <v>7</v>
      </c>
      <c r="E52" s="9"/>
      <c r="F52" s="99">
        <v>5.0000000000000001E-3</v>
      </c>
      <c r="G52" s="38">
        <v>1540</v>
      </c>
    </row>
    <row r="53" spans="2:7">
      <c r="B53" s="3">
        <v>48</v>
      </c>
      <c r="C53" s="93" t="s">
        <v>190</v>
      </c>
      <c r="D53" s="13" t="s">
        <v>7</v>
      </c>
      <c r="E53" s="9"/>
      <c r="F53" s="99">
        <v>5.0000000000000001E-3</v>
      </c>
      <c r="G53" s="38">
        <v>6490</v>
      </c>
    </row>
    <row r="54" spans="2:7">
      <c r="B54" s="3">
        <v>49</v>
      </c>
      <c r="C54" s="93" t="s">
        <v>191</v>
      </c>
      <c r="D54" s="13" t="s">
        <v>7</v>
      </c>
      <c r="E54" s="9"/>
      <c r="F54" s="114">
        <v>6.0000000000000001E-3</v>
      </c>
      <c r="G54" s="38">
        <v>1540</v>
      </c>
    </row>
    <row r="55" spans="2:7">
      <c r="B55" s="3">
        <v>50</v>
      </c>
      <c r="C55" s="93" t="s">
        <v>192</v>
      </c>
      <c r="D55" s="13" t="s">
        <v>7</v>
      </c>
      <c r="E55" s="9"/>
      <c r="F55" s="99">
        <v>5.0000000000000001E-3</v>
      </c>
      <c r="G55" s="38">
        <v>1760</v>
      </c>
    </row>
    <row r="56" spans="2:7">
      <c r="B56" s="3">
        <v>51</v>
      </c>
      <c r="C56" s="93" t="s">
        <v>193</v>
      </c>
      <c r="D56" s="13" t="s">
        <v>7</v>
      </c>
      <c r="E56" s="9"/>
      <c r="F56" s="99">
        <v>5.0000000000000001E-3</v>
      </c>
      <c r="G56" s="38">
        <v>3960</v>
      </c>
    </row>
    <row r="57" spans="2:7">
      <c r="B57" s="3">
        <v>52</v>
      </c>
      <c r="C57" s="95" t="s">
        <v>194</v>
      </c>
      <c r="D57" s="13" t="s">
        <v>7</v>
      </c>
      <c r="E57" s="9"/>
      <c r="F57" s="99">
        <v>5.0000000000000001E-3</v>
      </c>
      <c r="G57" s="38">
        <v>3300</v>
      </c>
    </row>
    <row r="58" spans="2:7">
      <c r="B58" s="21">
        <v>53</v>
      </c>
      <c r="C58" s="93" t="s">
        <v>195</v>
      </c>
      <c r="D58" s="13" t="s">
        <v>7</v>
      </c>
      <c r="E58" s="9"/>
      <c r="F58" s="99">
        <v>5.0000000000000001E-3</v>
      </c>
      <c r="G58" s="38">
        <v>660</v>
      </c>
    </row>
    <row r="59" spans="2:7">
      <c r="B59" s="3">
        <v>54</v>
      </c>
      <c r="C59" s="93" t="s">
        <v>196</v>
      </c>
      <c r="D59" s="13" t="s">
        <v>7</v>
      </c>
      <c r="E59" s="9"/>
      <c r="F59" s="99">
        <v>5.0000000000000001E-3</v>
      </c>
      <c r="G59" s="38">
        <v>2200</v>
      </c>
    </row>
    <row r="60" spans="2:7">
      <c r="B60" s="3">
        <v>55</v>
      </c>
      <c r="C60" s="93" t="s">
        <v>197</v>
      </c>
      <c r="D60" s="13" t="s">
        <v>7</v>
      </c>
      <c r="E60" s="9"/>
      <c r="F60" s="99">
        <v>5.0000000000000001E-3</v>
      </c>
      <c r="G60" s="38">
        <v>2860</v>
      </c>
    </row>
    <row r="61" spans="2:7" ht="29.25">
      <c r="B61" s="3">
        <v>56</v>
      </c>
      <c r="C61" s="93" t="s">
        <v>198</v>
      </c>
      <c r="D61" s="13" t="s">
        <v>7</v>
      </c>
      <c r="E61" s="9"/>
      <c r="F61" s="99">
        <v>5.0000000000000001E-3</v>
      </c>
      <c r="G61" s="38">
        <v>7150</v>
      </c>
    </row>
    <row r="62" spans="2:7">
      <c r="B62" s="3">
        <v>57</v>
      </c>
      <c r="C62" s="93" t="s">
        <v>199</v>
      </c>
      <c r="D62" s="13" t="s">
        <v>7</v>
      </c>
      <c r="E62" s="9"/>
      <c r="F62" s="114">
        <v>1.5018082560023042E-2</v>
      </c>
      <c r="G62" s="38"/>
    </row>
    <row r="63" spans="2:7">
      <c r="B63" s="3">
        <v>58</v>
      </c>
      <c r="C63" s="93" t="s">
        <v>200</v>
      </c>
      <c r="D63" s="13" t="s">
        <v>7</v>
      </c>
      <c r="E63" s="9"/>
      <c r="F63" s="114">
        <v>8.9999999999999993E-3</v>
      </c>
      <c r="G63" s="38">
        <v>8910</v>
      </c>
    </row>
    <row r="64" spans="2:7">
      <c r="B64" s="3">
        <v>59</v>
      </c>
      <c r="C64" s="93" t="s">
        <v>201</v>
      </c>
      <c r="D64" s="13" t="s">
        <v>7</v>
      </c>
      <c r="E64" s="9"/>
      <c r="F64" s="99">
        <v>5.0000000000000001E-3</v>
      </c>
      <c r="G64" s="38">
        <v>6050</v>
      </c>
    </row>
    <row r="65" spans="2:7">
      <c r="B65" s="3">
        <v>60</v>
      </c>
      <c r="C65" s="93" t="s">
        <v>202</v>
      </c>
      <c r="D65" s="13" t="s">
        <v>7</v>
      </c>
      <c r="E65" s="9"/>
      <c r="F65" s="99">
        <v>5.0000000000000001E-3</v>
      </c>
      <c r="G65" s="38">
        <v>6600</v>
      </c>
    </row>
    <row r="66" spans="2:7">
      <c r="B66" s="3">
        <v>61</v>
      </c>
      <c r="C66" s="93" t="s">
        <v>203</v>
      </c>
      <c r="D66" s="13" t="s">
        <v>7</v>
      </c>
      <c r="E66" s="9"/>
      <c r="F66" s="99">
        <v>5.0000000000000001E-3</v>
      </c>
      <c r="G66" s="38">
        <v>1760</v>
      </c>
    </row>
    <row r="67" spans="2:7">
      <c r="B67" s="21">
        <v>64</v>
      </c>
      <c r="C67" s="93" t="s">
        <v>204</v>
      </c>
      <c r="D67" s="13" t="s">
        <v>7</v>
      </c>
      <c r="E67" s="9"/>
      <c r="F67" s="99">
        <v>5.0000000000000001E-3</v>
      </c>
      <c r="G67" s="38">
        <v>2310</v>
      </c>
    </row>
    <row r="68" spans="2:7" ht="29.25">
      <c r="B68" s="3">
        <v>65</v>
      </c>
      <c r="C68" s="93" t="s">
        <v>205</v>
      </c>
      <c r="D68" s="13" t="s">
        <v>7</v>
      </c>
      <c r="E68" s="9"/>
      <c r="F68" s="99">
        <v>5.0000000000000001E-3</v>
      </c>
      <c r="G68" s="38">
        <v>10450</v>
      </c>
    </row>
    <row r="69" spans="2:7" ht="29.25">
      <c r="B69" s="21">
        <v>66</v>
      </c>
      <c r="C69" s="95" t="s">
        <v>206</v>
      </c>
      <c r="D69" s="13" t="s">
        <v>7</v>
      </c>
      <c r="E69" s="9"/>
      <c r="F69" s="99">
        <v>5.0000000000000001E-3</v>
      </c>
      <c r="G69" s="38">
        <v>12000</v>
      </c>
    </row>
    <row r="70" spans="2:7">
      <c r="B70" s="3">
        <v>67</v>
      </c>
      <c r="C70" s="93" t="s">
        <v>207</v>
      </c>
      <c r="D70" s="13" t="s">
        <v>7</v>
      </c>
      <c r="E70" s="9"/>
      <c r="F70" s="99">
        <v>5.0000000000000001E-3</v>
      </c>
      <c r="G70" s="38">
        <v>990</v>
      </c>
    </row>
    <row r="71" spans="2:7">
      <c r="B71" s="3">
        <v>68</v>
      </c>
      <c r="C71" s="93" t="s">
        <v>208</v>
      </c>
      <c r="D71" s="13" t="s">
        <v>7</v>
      </c>
      <c r="E71" s="9"/>
      <c r="F71" s="99">
        <v>5.0000000000000001E-3</v>
      </c>
      <c r="G71" s="38">
        <v>3080</v>
      </c>
    </row>
    <row r="72" spans="2:7" ht="29.25">
      <c r="B72" s="3">
        <v>69</v>
      </c>
      <c r="C72" s="93" t="s">
        <v>364</v>
      </c>
      <c r="D72" s="13" t="s">
        <v>7</v>
      </c>
      <c r="E72" s="9"/>
      <c r="F72" s="114">
        <v>0.02</v>
      </c>
      <c r="G72" s="38"/>
    </row>
    <row r="73" spans="2:7" ht="29.25">
      <c r="B73" s="3">
        <v>70</v>
      </c>
      <c r="C73" s="93" t="s">
        <v>365</v>
      </c>
      <c r="D73" s="13" t="s">
        <v>7</v>
      </c>
      <c r="E73" s="9"/>
      <c r="F73" s="114">
        <v>1.4E-2</v>
      </c>
      <c r="G73" s="38">
        <v>20900</v>
      </c>
    </row>
    <row r="74" spans="2:7" ht="29.25">
      <c r="B74" s="3">
        <v>71</v>
      </c>
      <c r="C74" s="93" t="s">
        <v>366</v>
      </c>
      <c r="D74" s="13" t="s">
        <v>7</v>
      </c>
      <c r="E74" s="9"/>
      <c r="F74" s="114">
        <v>0.02</v>
      </c>
      <c r="G74" s="38"/>
    </row>
    <row r="75" spans="2:7" ht="29.25">
      <c r="B75" s="3">
        <v>72</v>
      </c>
      <c r="C75" s="93" t="s">
        <v>367</v>
      </c>
      <c r="D75" s="13" t="s">
        <v>7</v>
      </c>
      <c r="E75" s="9"/>
      <c r="F75" s="114">
        <v>0.01</v>
      </c>
      <c r="G75" s="38">
        <v>23100</v>
      </c>
    </row>
    <row r="76" spans="2:7" ht="29.25">
      <c r="B76" s="3">
        <v>73</v>
      </c>
      <c r="C76" s="93" t="s">
        <v>368</v>
      </c>
      <c r="D76" s="13" t="s">
        <v>7</v>
      </c>
      <c r="E76" s="9"/>
      <c r="F76" s="99">
        <v>5.0000000000000001E-3</v>
      </c>
      <c r="G76" s="38">
        <v>21890</v>
      </c>
    </row>
    <row r="77" spans="2:7" ht="29.25">
      <c r="B77" s="3">
        <v>74</v>
      </c>
      <c r="C77" s="93" t="s">
        <v>369</v>
      </c>
      <c r="D77" s="13" t="s">
        <v>7</v>
      </c>
      <c r="E77" s="9"/>
      <c r="F77" s="99">
        <v>5.0000000000000001E-3</v>
      </c>
      <c r="G77" s="38">
        <v>26400</v>
      </c>
    </row>
    <row r="78" spans="2:7">
      <c r="B78" s="3">
        <v>75</v>
      </c>
      <c r="C78" s="93" t="s">
        <v>370</v>
      </c>
      <c r="D78" s="13" t="s">
        <v>7</v>
      </c>
      <c r="E78" s="9"/>
      <c r="F78" s="99">
        <v>5.0000000000000001E-3</v>
      </c>
      <c r="G78" s="38">
        <v>25300</v>
      </c>
    </row>
    <row r="79" spans="2:7">
      <c r="B79" s="3">
        <v>76</v>
      </c>
      <c r="C79" s="93" t="s">
        <v>371</v>
      </c>
      <c r="D79" s="13" t="s">
        <v>7</v>
      </c>
      <c r="E79" s="9"/>
      <c r="F79" s="99">
        <v>5.0000000000000001E-3</v>
      </c>
      <c r="G79" s="38">
        <v>29700</v>
      </c>
    </row>
    <row r="80" spans="2:7" ht="72">
      <c r="B80" s="3">
        <v>77</v>
      </c>
      <c r="C80" s="93" t="s">
        <v>372</v>
      </c>
      <c r="D80" s="13" t="s">
        <v>7</v>
      </c>
      <c r="E80" s="9"/>
      <c r="F80" s="114">
        <v>0.01</v>
      </c>
      <c r="G80" s="38">
        <v>13200</v>
      </c>
    </row>
    <row r="81" spans="2:7" ht="72">
      <c r="B81" s="3">
        <v>78</v>
      </c>
      <c r="C81" s="93" t="s">
        <v>373</v>
      </c>
      <c r="D81" s="13" t="s">
        <v>7</v>
      </c>
      <c r="E81" s="9"/>
      <c r="F81" s="114">
        <v>7.0000000000000001E-3</v>
      </c>
      <c r="G81" s="38">
        <v>16060</v>
      </c>
    </row>
    <row r="82" spans="2:7" ht="72">
      <c r="B82" s="3">
        <v>79</v>
      </c>
      <c r="C82" s="93" t="s">
        <v>374</v>
      </c>
      <c r="D82" s="13" t="s">
        <v>7</v>
      </c>
      <c r="E82" s="9"/>
      <c r="F82" s="114">
        <v>0.02</v>
      </c>
      <c r="G82" s="38"/>
    </row>
    <row r="83" spans="2:7" ht="72">
      <c r="B83" s="3">
        <v>80</v>
      </c>
      <c r="C83" s="93" t="s">
        <v>375</v>
      </c>
      <c r="D83" s="13" t="s">
        <v>7</v>
      </c>
      <c r="E83" s="9"/>
      <c r="F83" s="114">
        <v>0.01</v>
      </c>
      <c r="G83" s="38">
        <v>20900</v>
      </c>
    </row>
    <row r="84" spans="2:7" ht="72">
      <c r="B84" s="3">
        <v>81</v>
      </c>
      <c r="C84" s="93" t="s">
        <v>376</v>
      </c>
      <c r="D84" s="13" t="s">
        <v>7</v>
      </c>
      <c r="E84" s="9"/>
      <c r="F84" s="114">
        <v>0.01</v>
      </c>
      <c r="G84" s="38">
        <v>25300</v>
      </c>
    </row>
    <row r="85" spans="2:7" ht="72">
      <c r="B85" s="3">
        <v>82</v>
      </c>
      <c r="C85" s="93" t="s">
        <v>377</v>
      </c>
      <c r="D85" s="13" t="s">
        <v>7</v>
      </c>
      <c r="E85" s="9"/>
      <c r="F85" s="99">
        <v>5.0000000000000001E-3</v>
      </c>
      <c r="G85" s="38">
        <v>25300</v>
      </c>
    </row>
    <row r="86" spans="2:7">
      <c r="B86" s="3">
        <v>83</v>
      </c>
      <c r="C86" s="37" t="s">
        <v>457</v>
      </c>
      <c r="D86" s="13" t="s">
        <v>7</v>
      </c>
      <c r="E86" s="9"/>
      <c r="F86" s="99">
        <v>5.0000000000000001E-3</v>
      </c>
      <c r="G86" s="38">
        <v>20900</v>
      </c>
    </row>
    <row r="87" spans="2:7">
      <c r="B87" s="3">
        <v>84</v>
      </c>
      <c r="C87" s="37" t="s">
        <v>458</v>
      </c>
      <c r="D87" s="13" t="s">
        <v>7</v>
      </c>
      <c r="E87" s="9"/>
      <c r="F87" s="99">
        <v>5.0000000000000001E-3</v>
      </c>
      <c r="G87" s="38">
        <v>25300</v>
      </c>
    </row>
    <row r="88" spans="2:7" ht="57.75">
      <c r="B88" s="3">
        <v>85</v>
      </c>
      <c r="C88" s="93" t="s">
        <v>420</v>
      </c>
      <c r="D88" s="13" t="s">
        <v>7</v>
      </c>
      <c r="E88" s="9"/>
      <c r="F88" s="114">
        <v>1.8686883550713601E-2</v>
      </c>
      <c r="G88" s="38"/>
    </row>
    <row r="89" spans="2:7" ht="57.75">
      <c r="B89" s="3">
        <v>86</v>
      </c>
      <c r="C89" s="93" t="s">
        <v>421</v>
      </c>
      <c r="D89" s="13" t="s">
        <v>7</v>
      </c>
      <c r="E89" s="9"/>
      <c r="F89" s="114">
        <v>0.01</v>
      </c>
      <c r="G89" s="38">
        <v>50600</v>
      </c>
    </row>
    <row r="90" spans="2:7">
      <c r="B90" s="3">
        <v>87</v>
      </c>
      <c r="C90" s="93" t="s">
        <v>378</v>
      </c>
      <c r="D90" s="13" t="s">
        <v>7</v>
      </c>
      <c r="E90" s="9"/>
      <c r="F90" s="114">
        <v>0.01</v>
      </c>
      <c r="G90" s="38">
        <v>39600</v>
      </c>
    </row>
    <row r="91" spans="2:7" ht="29.25">
      <c r="B91" s="3">
        <v>88</v>
      </c>
      <c r="C91" s="93" t="s">
        <v>379</v>
      </c>
      <c r="D91" s="13" t="s">
        <v>7</v>
      </c>
      <c r="E91" s="9"/>
      <c r="F91" s="114">
        <v>0.02</v>
      </c>
      <c r="G91" s="38"/>
    </row>
    <row r="92" spans="2:7" ht="29.25">
      <c r="B92" s="3">
        <v>89</v>
      </c>
      <c r="C92" s="93" t="s">
        <v>209</v>
      </c>
      <c r="D92" s="13" t="s">
        <v>7</v>
      </c>
      <c r="E92" s="9"/>
      <c r="F92" s="99">
        <v>5.0000000000000001E-3</v>
      </c>
      <c r="G92" s="38">
        <v>17600</v>
      </c>
    </row>
    <row r="93" spans="2:7" ht="29.25">
      <c r="B93" s="3">
        <v>90</v>
      </c>
      <c r="C93" s="93" t="s">
        <v>380</v>
      </c>
      <c r="D93" s="13" t="s">
        <v>7</v>
      </c>
      <c r="E93" s="9"/>
      <c r="F93" s="99">
        <v>5.0000000000000001E-3</v>
      </c>
      <c r="G93" s="38">
        <v>8800</v>
      </c>
    </row>
    <row r="94" spans="2:7" ht="29.25">
      <c r="B94" s="3">
        <v>91</v>
      </c>
      <c r="C94" s="93" t="s">
        <v>381</v>
      </c>
      <c r="D94" s="13" t="s">
        <v>7</v>
      </c>
      <c r="E94" s="9"/>
      <c r="F94" s="99">
        <v>5.0000000000000001E-3</v>
      </c>
      <c r="G94" s="38">
        <v>9350</v>
      </c>
    </row>
    <row r="95" spans="2:7" ht="29.25">
      <c r="B95" s="3">
        <v>92</v>
      </c>
      <c r="C95" s="93" t="s">
        <v>382</v>
      </c>
      <c r="D95" s="13" t="s">
        <v>7</v>
      </c>
      <c r="E95" s="9"/>
      <c r="F95" s="99">
        <v>5.0000000000000001E-3</v>
      </c>
      <c r="G95" s="38">
        <v>10450</v>
      </c>
    </row>
    <row r="96" spans="2:7" ht="29.25">
      <c r="B96" s="3">
        <v>93</v>
      </c>
      <c r="C96" s="93" t="s">
        <v>383</v>
      </c>
      <c r="D96" s="13" t="s">
        <v>7</v>
      </c>
      <c r="E96" s="9"/>
      <c r="F96" s="99">
        <v>5.0000000000000001E-3</v>
      </c>
      <c r="G96" s="38">
        <v>12100</v>
      </c>
    </row>
    <row r="97" spans="2:7" ht="29.25">
      <c r="B97" s="3">
        <v>94</v>
      </c>
      <c r="C97" s="93" t="s">
        <v>384</v>
      </c>
      <c r="D97" s="13" t="s">
        <v>7</v>
      </c>
      <c r="E97" s="9"/>
      <c r="F97" s="99">
        <v>5.0000000000000001E-3</v>
      </c>
      <c r="G97" s="38">
        <v>8800</v>
      </c>
    </row>
    <row r="98" spans="2:7" ht="29.25">
      <c r="B98" s="3">
        <v>95</v>
      </c>
      <c r="C98" s="93" t="s">
        <v>385</v>
      </c>
      <c r="D98" s="13" t="s">
        <v>7</v>
      </c>
      <c r="E98" s="9"/>
      <c r="F98" s="99">
        <v>5.0000000000000001E-3</v>
      </c>
      <c r="G98" s="38">
        <v>8800</v>
      </c>
    </row>
    <row r="99" spans="2:7" ht="29.25">
      <c r="B99" s="3">
        <v>96</v>
      </c>
      <c r="C99" s="93" t="s">
        <v>386</v>
      </c>
      <c r="D99" s="13" t="s">
        <v>7</v>
      </c>
      <c r="E99" s="9"/>
      <c r="F99" s="99">
        <v>5.0000000000000001E-3</v>
      </c>
      <c r="G99" s="38">
        <v>10450</v>
      </c>
    </row>
    <row r="100" spans="2:7" ht="29.25">
      <c r="B100" s="3">
        <v>97</v>
      </c>
      <c r="C100" s="93" t="s">
        <v>210</v>
      </c>
      <c r="D100" s="13" t="s">
        <v>7</v>
      </c>
      <c r="E100" s="9"/>
      <c r="F100" s="99">
        <v>5.0000000000000001E-3</v>
      </c>
      <c r="G100" s="38">
        <v>14190</v>
      </c>
    </row>
    <row r="101" spans="2:7" ht="29.25">
      <c r="B101" s="3">
        <v>98</v>
      </c>
      <c r="C101" s="93" t="s">
        <v>211</v>
      </c>
      <c r="D101" s="13" t="s">
        <v>7</v>
      </c>
      <c r="E101" s="9"/>
      <c r="F101" s="99">
        <v>5.0000000000000001E-3</v>
      </c>
      <c r="G101" s="38">
        <v>15290</v>
      </c>
    </row>
    <row r="102" spans="2:7" ht="29.25">
      <c r="B102" s="3">
        <v>99</v>
      </c>
      <c r="C102" s="93" t="s">
        <v>212</v>
      </c>
      <c r="D102" s="13" t="s">
        <v>7</v>
      </c>
      <c r="E102" s="9"/>
      <c r="F102" s="99">
        <v>5.0000000000000001E-3</v>
      </c>
      <c r="G102" s="38">
        <v>16500</v>
      </c>
    </row>
    <row r="103" spans="2:7" ht="29.25">
      <c r="B103" s="3">
        <v>100</v>
      </c>
      <c r="C103" s="93" t="s">
        <v>388</v>
      </c>
      <c r="D103" s="13" t="s">
        <v>7</v>
      </c>
      <c r="E103" s="9"/>
      <c r="F103" s="99">
        <v>5.0000000000000001E-3</v>
      </c>
      <c r="G103" s="38">
        <v>17710</v>
      </c>
    </row>
    <row r="104" spans="2:7" ht="29.25">
      <c r="B104" s="3">
        <v>101</v>
      </c>
      <c r="C104" s="93" t="s">
        <v>213</v>
      </c>
      <c r="D104" s="13" t="s">
        <v>7</v>
      </c>
      <c r="E104" s="9"/>
      <c r="F104" s="99">
        <v>5.0000000000000001E-3</v>
      </c>
      <c r="G104" s="38">
        <v>13200</v>
      </c>
    </row>
    <row r="105" spans="2:7" ht="29.25">
      <c r="B105" s="3">
        <v>102</v>
      </c>
      <c r="C105" s="93" t="s">
        <v>214</v>
      </c>
      <c r="D105" s="13" t="s">
        <v>7</v>
      </c>
      <c r="E105" s="9"/>
      <c r="F105" s="99">
        <v>5.0000000000000001E-3</v>
      </c>
      <c r="G105" s="38">
        <v>14300</v>
      </c>
    </row>
    <row r="106" spans="2:7" ht="29.25">
      <c r="B106" s="3">
        <v>103</v>
      </c>
      <c r="C106" s="93" t="s">
        <v>215</v>
      </c>
      <c r="D106" s="13" t="s">
        <v>7</v>
      </c>
      <c r="E106" s="9"/>
      <c r="F106" s="99">
        <v>5.0000000000000001E-3</v>
      </c>
      <c r="G106" s="38">
        <v>15950</v>
      </c>
    </row>
    <row r="107" spans="2:7">
      <c r="B107" s="3">
        <v>104</v>
      </c>
      <c r="C107" s="93" t="s">
        <v>216</v>
      </c>
      <c r="D107" s="13" t="s">
        <v>7</v>
      </c>
      <c r="E107" s="9"/>
      <c r="F107" s="99">
        <v>5.0000000000000001E-3</v>
      </c>
      <c r="G107" s="38">
        <v>3300</v>
      </c>
    </row>
    <row r="108" spans="2:7" ht="29.25">
      <c r="B108" s="3">
        <v>105</v>
      </c>
      <c r="C108" s="93" t="s">
        <v>217</v>
      </c>
      <c r="D108" s="13" t="s">
        <v>7</v>
      </c>
      <c r="E108" s="9"/>
      <c r="F108" s="99">
        <v>5.0000000000000001E-3</v>
      </c>
      <c r="G108" s="38">
        <v>14300</v>
      </c>
    </row>
    <row r="109" spans="2:7" ht="29.25">
      <c r="B109" s="3">
        <v>106</v>
      </c>
      <c r="C109" s="93" t="s">
        <v>218</v>
      </c>
      <c r="D109" s="13" t="s">
        <v>7</v>
      </c>
      <c r="E109" s="9"/>
      <c r="F109" s="99">
        <v>5.0000000000000001E-3</v>
      </c>
      <c r="G109" s="38">
        <v>16500</v>
      </c>
    </row>
    <row r="110" spans="2:7" ht="29.25">
      <c r="B110" s="3">
        <v>107</v>
      </c>
      <c r="C110" s="93" t="s">
        <v>219</v>
      </c>
      <c r="D110" s="13" t="s">
        <v>7</v>
      </c>
      <c r="E110" s="9"/>
      <c r="F110" s="99">
        <v>5.0000000000000001E-3</v>
      </c>
      <c r="G110" s="38">
        <v>18700</v>
      </c>
    </row>
    <row r="111" spans="2:7" ht="29.25">
      <c r="B111" s="3">
        <v>108</v>
      </c>
      <c r="C111" s="93" t="s">
        <v>387</v>
      </c>
      <c r="D111" s="13" t="s">
        <v>7</v>
      </c>
      <c r="E111" s="9"/>
      <c r="F111" s="99">
        <v>5.0000000000000001E-3</v>
      </c>
      <c r="G111" s="38">
        <v>20900</v>
      </c>
    </row>
    <row r="112" spans="2:7" ht="29.25">
      <c r="B112" s="3">
        <v>109</v>
      </c>
      <c r="C112" s="93" t="s">
        <v>220</v>
      </c>
      <c r="D112" s="13" t="s">
        <v>7</v>
      </c>
      <c r="E112" s="9"/>
      <c r="F112" s="99">
        <v>5.0000000000000001E-3</v>
      </c>
      <c r="G112" s="38">
        <v>14300</v>
      </c>
    </row>
    <row r="113" spans="2:7" ht="29.25">
      <c r="B113" s="3">
        <v>110</v>
      </c>
      <c r="C113" s="93" t="s">
        <v>221</v>
      </c>
      <c r="D113" s="13" t="s">
        <v>7</v>
      </c>
      <c r="E113" s="9"/>
      <c r="F113" s="99">
        <v>5.0000000000000001E-3</v>
      </c>
      <c r="G113" s="38">
        <v>16500</v>
      </c>
    </row>
    <row r="114" spans="2:7" ht="29.25">
      <c r="B114" s="3">
        <v>111</v>
      </c>
      <c r="C114" s="93" t="s">
        <v>222</v>
      </c>
      <c r="D114" s="13" t="s">
        <v>7</v>
      </c>
      <c r="E114" s="9"/>
      <c r="F114" s="99">
        <v>5.0000000000000001E-3</v>
      </c>
      <c r="G114" s="38">
        <v>18700</v>
      </c>
    </row>
    <row r="115" spans="2:7" ht="29.25">
      <c r="B115" s="3">
        <v>112</v>
      </c>
      <c r="C115" s="93" t="s">
        <v>223</v>
      </c>
      <c r="D115" s="13" t="s">
        <v>7</v>
      </c>
      <c r="E115" s="9"/>
      <c r="F115" s="99">
        <v>5.0000000000000001E-3</v>
      </c>
      <c r="G115" s="38">
        <v>16500</v>
      </c>
    </row>
    <row r="116" spans="2:7" ht="29.25">
      <c r="B116" s="3">
        <v>113</v>
      </c>
      <c r="C116" s="93" t="s">
        <v>224</v>
      </c>
      <c r="D116" s="13" t="s">
        <v>7</v>
      </c>
      <c r="E116" s="9"/>
      <c r="F116" s="99">
        <v>5.0000000000000001E-3</v>
      </c>
      <c r="G116" s="38">
        <v>18700</v>
      </c>
    </row>
    <row r="117" spans="2:7" ht="29.25">
      <c r="B117" s="3">
        <v>114</v>
      </c>
      <c r="C117" s="93" t="s">
        <v>225</v>
      </c>
      <c r="D117" s="13" t="s">
        <v>7</v>
      </c>
      <c r="E117" s="9"/>
      <c r="F117" s="99">
        <v>5.0000000000000001E-3</v>
      </c>
      <c r="G117" s="38">
        <v>20900</v>
      </c>
    </row>
    <row r="118" spans="2:7">
      <c r="B118" s="3">
        <v>115</v>
      </c>
      <c r="C118" s="95" t="s">
        <v>226</v>
      </c>
      <c r="D118" s="13" t="s">
        <v>7</v>
      </c>
      <c r="E118" s="9"/>
      <c r="F118" s="99">
        <v>5.0000000000000001E-3</v>
      </c>
      <c r="G118" s="38">
        <v>2750</v>
      </c>
    </row>
    <row r="119" spans="2:7">
      <c r="B119" s="3">
        <v>116</v>
      </c>
      <c r="C119" s="93" t="s">
        <v>227</v>
      </c>
      <c r="D119" s="13" t="s">
        <v>7</v>
      </c>
      <c r="E119" s="9"/>
      <c r="F119" s="99">
        <v>5.0000000000000001E-3</v>
      </c>
      <c r="G119" s="38">
        <v>6600</v>
      </c>
    </row>
    <row r="120" spans="2:7">
      <c r="B120" s="3">
        <v>117</v>
      </c>
      <c r="C120" s="93" t="s">
        <v>228</v>
      </c>
      <c r="D120" s="13" t="s">
        <v>7</v>
      </c>
      <c r="E120" s="9"/>
      <c r="F120" s="99">
        <v>5.0000000000000001E-3</v>
      </c>
      <c r="G120" s="38">
        <v>9790</v>
      </c>
    </row>
    <row r="121" spans="2:7">
      <c r="B121" s="3">
        <v>118</v>
      </c>
      <c r="C121" s="93" t="s">
        <v>229</v>
      </c>
      <c r="D121" s="13" t="s">
        <v>7</v>
      </c>
      <c r="E121" s="9"/>
      <c r="F121" s="99">
        <v>5.0000000000000001E-3</v>
      </c>
      <c r="G121" s="38">
        <v>4290</v>
      </c>
    </row>
    <row r="122" spans="2:7">
      <c r="B122" s="3">
        <v>119</v>
      </c>
      <c r="C122" s="93" t="s">
        <v>230</v>
      </c>
      <c r="D122" s="13" t="s">
        <v>7</v>
      </c>
      <c r="E122" s="9"/>
      <c r="F122" s="99">
        <v>5.0000000000000001E-3</v>
      </c>
      <c r="G122" s="38">
        <v>2750</v>
      </c>
    </row>
    <row r="123" spans="2:7">
      <c r="B123" s="3">
        <v>120</v>
      </c>
      <c r="C123" s="93" t="s">
        <v>230</v>
      </c>
      <c r="D123" s="13" t="s">
        <v>7</v>
      </c>
      <c r="E123" s="9"/>
      <c r="F123" s="99">
        <v>5.0000000000000001E-3</v>
      </c>
      <c r="G123" s="38">
        <v>3960</v>
      </c>
    </row>
    <row r="124" spans="2:7">
      <c r="B124" s="3">
        <v>121</v>
      </c>
      <c r="C124" s="93" t="s">
        <v>231</v>
      </c>
      <c r="D124" s="13" t="s">
        <v>7</v>
      </c>
      <c r="E124" s="9"/>
      <c r="F124" s="99">
        <v>5.0000000000000001E-3</v>
      </c>
      <c r="G124" s="38">
        <v>1100</v>
      </c>
    </row>
    <row r="125" spans="2:7">
      <c r="B125" s="3">
        <v>122</v>
      </c>
      <c r="C125" s="93" t="s">
        <v>232</v>
      </c>
      <c r="D125" s="13" t="s">
        <v>7</v>
      </c>
      <c r="E125" s="9"/>
      <c r="F125" s="99">
        <v>5.0000000000000001E-3</v>
      </c>
      <c r="G125" s="38">
        <v>990</v>
      </c>
    </row>
    <row r="126" spans="2:7">
      <c r="B126" s="3">
        <v>123</v>
      </c>
      <c r="C126" s="93" t="s">
        <v>233</v>
      </c>
      <c r="D126" s="13" t="s">
        <v>7</v>
      </c>
      <c r="E126" s="9"/>
      <c r="F126" s="99">
        <v>5.0000000000000001E-3</v>
      </c>
      <c r="G126" s="38">
        <v>660</v>
      </c>
    </row>
    <row r="127" spans="2:7" ht="28.5">
      <c r="B127" s="3">
        <v>124</v>
      </c>
      <c r="C127" s="96" t="s">
        <v>234</v>
      </c>
      <c r="D127" s="13" t="s">
        <v>7</v>
      </c>
      <c r="E127" s="9"/>
      <c r="F127" s="99">
        <v>5.0000000000000001E-3</v>
      </c>
      <c r="G127" s="38">
        <v>7480</v>
      </c>
    </row>
    <row r="128" spans="2:7" ht="28.5">
      <c r="B128" s="3">
        <v>125</v>
      </c>
      <c r="C128" s="96" t="s">
        <v>357</v>
      </c>
      <c r="D128" s="13" t="s">
        <v>7</v>
      </c>
      <c r="E128" s="9"/>
      <c r="F128" s="99">
        <v>5.0000000000000001E-3</v>
      </c>
      <c r="G128" s="38">
        <v>3740</v>
      </c>
    </row>
    <row r="129" spans="2:7">
      <c r="B129" s="3">
        <v>126</v>
      </c>
      <c r="C129" s="93" t="s">
        <v>235</v>
      </c>
      <c r="D129" s="13" t="s">
        <v>7</v>
      </c>
      <c r="E129" s="9"/>
      <c r="F129" s="99">
        <v>5.0000000000000001E-3</v>
      </c>
      <c r="G129" s="38">
        <v>1430</v>
      </c>
    </row>
    <row r="130" spans="2:7">
      <c r="B130" s="3">
        <v>127</v>
      </c>
      <c r="C130" s="93" t="s">
        <v>236</v>
      </c>
      <c r="D130" s="13" t="s">
        <v>7</v>
      </c>
      <c r="E130" s="9"/>
      <c r="F130" s="99">
        <v>5.0000000000000001E-3</v>
      </c>
      <c r="G130" s="38">
        <v>1430</v>
      </c>
    </row>
    <row r="131" spans="2:7" ht="29.25">
      <c r="B131" s="3">
        <v>128</v>
      </c>
      <c r="C131" s="95" t="s">
        <v>237</v>
      </c>
      <c r="D131" s="13" t="s">
        <v>7</v>
      </c>
      <c r="E131" s="9"/>
      <c r="F131" s="99">
        <v>5.0000000000000001E-3</v>
      </c>
      <c r="G131" s="38">
        <v>7150</v>
      </c>
    </row>
    <row r="132" spans="2:7" ht="29.25">
      <c r="B132" s="3">
        <v>129</v>
      </c>
      <c r="C132" s="95" t="s">
        <v>238</v>
      </c>
      <c r="D132" s="13" t="s">
        <v>7</v>
      </c>
      <c r="E132" s="9"/>
      <c r="F132" s="99">
        <v>5.0000000000000001E-3</v>
      </c>
      <c r="G132" s="38">
        <v>11880</v>
      </c>
    </row>
    <row r="133" spans="2:7" ht="29.25">
      <c r="B133" s="3">
        <v>130</v>
      </c>
      <c r="C133" s="95" t="s">
        <v>418</v>
      </c>
      <c r="D133" s="13" t="s">
        <v>7</v>
      </c>
      <c r="E133" s="9"/>
      <c r="F133" s="99">
        <v>5.0000000000000001E-3</v>
      </c>
      <c r="G133" s="38">
        <v>16500</v>
      </c>
    </row>
    <row r="134" spans="2:7" ht="29.25">
      <c r="B134" s="3">
        <v>131</v>
      </c>
      <c r="C134" s="95" t="s">
        <v>419</v>
      </c>
      <c r="D134" s="13" t="s">
        <v>7</v>
      </c>
      <c r="E134" s="9"/>
      <c r="F134" s="99">
        <v>5.0000000000000001E-3</v>
      </c>
      <c r="G134" s="38">
        <v>19800</v>
      </c>
    </row>
    <row r="135" spans="2:7">
      <c r="B135" s="3">
        <v>132</v>
      </c>
      <c r="C135" s="122" t="s">
        <v>239</v>
      </c>
      <c r="D135" s="13" t="s">
        <v>7</v>
      </c>
      <c r="E135" s="9"/>
      <c r="F135" s="99">
        <v>5.0000000000000001E-3</v>
      </c>
      <c r="G135" s="38">
        <v>16500</v>
      </c>
    </row>
    <row r="136" spans="2:7">
      <c r="B136" s="3">
        <v>133</v>
      </c>
      <c r="C136" s="97" t="s">
        <v>240</v>
      </c>
      <c r="D136" s="13" t="s">
        <v>7</v>
      </c>
      <c r="E136" s="9"/>
      <c r="F136" s="99">
        <v>5.0000000000000001E-3</v>
      </c>
      <c r="G136" s="38">
        <v>27500</v>
      </c>
    </row>
    <row r="137" spans="2:7" ht="29.25">
      <c r="B137" s="3">
        <v>134</v>
      </c>
      <c r="C137" s="97" t="s">
        <v>241</v>
      </c>
      <c r="D137" s="13" t="s">
        <v>7</v>
      </c>
      <c r="E137" s="9"/>
      <c r="F137" s="99">
        <v>5.0000000000000001E-3</v>
      </c>
      <c r="G137" s="38">
        <v>49500</v>
      </c>
    </row>
    <row r="138" spans="2:7">
      <c r="B138" s="3">
        <v>135</v>
      </c>
      <c r="C138" s="123" t="s">
        <v>483</v>
      </c>
      <c r="D138" s="6" t="s">
        <v>7</v>
      </c>
      <c r="E138" s="115"/>
      <c r="F138" s="99">
        <v>5.0000000000000001E-3</v>
      </c>
      <c r="G138" s="117">
        <v>38.5</v>
      </c>
    </row>
    <row r="139" spans="2:7">
      <c r="B139" s="3">
        <v>136</v>
      </c>
      <c r="C139" s="123" t="s">
        <v>484</v>
      </c>
      <c r="D139" s="6" t="s">
        <v>7</v>
      </c>
      <c r="E139" s="9"/>
      <c r="F139" s="99">
        <v>5.0000000000000001E-3</v>
      </c>
      <c r="G139" s="117">
        <v>38</v>
      </c>
    </row>
    <row r="140" spans="2:7">
      <c r="B140" s="3">
        <v>137</v>
      </c>
      <c r="C140" s="123" t="s">
        <v>485</v>
      </c>
      <c r="D140" s="6" t="s">
        <v>7</v>
      </c>
      <c r="E140" s="9"/>
      <c r="F140" s="99">
        <v>5.0000000000000001E-3</v>
      </c>
      <c r="G140" s="117">
        <v>38.5</v>
      </c>
    </row>
    <row r="141" spans="2:7" ht="29.25">
      <c r="B141" s="3">
        <v>138</v>
      </c>
      <c r="C141" s="93" t="s">
        <v>486</v>
      </c>
      <c r="D141" s="93" t="s">
        <v>7</v>
      </c>
      <c r="E141" s="9"/>
      <c r="F141" s="99">
        <v>5.0000000000000001E-3</v>
      </c>
      <c r="G141" s="117">
        <v>38.5</v>
      </c>
    </row>
    <row r="142" spans="2:7">
      <c r="B142" s="3">
        <v>139</v>
      </c>
      <c r="C142" s="93" t="s">
        <v>487</v>
      </c>
      <c r="D142" s="93" t="s">
        <v>7</v>
      </c>
      <c r="E142" s="9"/>
      <c r="F142" s="99">
        <v>5.0000000000000001E-3</v>
      </c>
      <c r="G142" s="117">
        <v>38.5</v>
      </c>
    </row>
    <row r="143" spans="2:7" ht="29.25">
      <c r="B143" s="3">
        <v>140</v>
      </c>
      <c r="C143" s="93" t="s">
        <v>488</v>
      </c>
      <c r="D143" s="93" t="s">
        <v>7</v>
      </c>
      <c r="E143" s="9"/>
      <c r="F143" s="99">
        <v>5.0000000000000001E-3</v>
      </c>
      <c r="G143" s="117">
        <v>38.5</v>
      </c>
    </row>
    <row r="144" spans="2:7" ht="29.25">
      <c r="B144" s="3">
        <v>141</v>
      </c>
      <c r="C144" s="93" t="s">
        <v>489</v>
      </c>
      <c r="D144" s="93" t="s">
        <v>7</v>
      </c>
      <c r="E144" s="9"/>
      <c r="F144" s="99">
        <v>5.0000000000000001E-3</v>
      </c>
      <c r="G144" s="117">
        <v>38.5</v>
      </c>
    </row>
    <row r="145" spans="2:7" ht="29.25">
      <c r="B145" s="3">
        <v>142</v>
      </c>
      <c r="C145" s="93" t="s">
        <v>490</v>
      </c>
      <c r="D145" s="93" t="s">
        <v>7</v>
      </c>
      <c r="E145" s="9"/>
      <c r="F145" s="99">
        <v>5.0000000000000001E-3</v>
      </c>
      <c r="G145" s="117">
        <v>38.5</v>
      </c>
    </row>
    <row r="146" spans="2:7">
      <c r="B146" s="3">
        <v>143</v>
      </c>
      <c r="C146" s="93" t="s">
        <v>491</v>
      </c>
      <c r="D146" s="93" t="s">
        <v>7</v>
      </c>
      <c r="E146" s="9"/>
      <c r="F146" s="99">
        <v>5.0000000000000001E-3</v>
      </c>
      <c r="G146" s="117">
        <v>44</v>
      </c>
    </row>
    <row r="147" spans="2:7" ht="29.25">
      <c r="B147" s="3">
        <v>144</v>
      </c>
      <c r="C147" s="93" t="s">
        <v>492</v>
      </c>
      <c r="D147" s="93" t="s">
        <v>7</v>
      </c>
      <c r="E147" s="9"/>
      <c r="F147" s="99">
        <v>5.0000000000000001E-3</v>
      </c>
      <c r="G147" s="117">
        <v>44</v>
      </c>
    </row>
    <row r="148" spans="2:7">
      <c r="B148" s="3">
        <v>145</v>
      </c>
      <c r="C148" s="93" t="s">
        <v>493</v>
      </c>
      <c r="D148" s="93" t="s">
        <v>7</v>
      </c>
      <c r="E148" s="9"/>
      <c r="F148" s="99">
        <v>5.0000000000000001E-3</v>
      </c>
      <c r="G148" s="117">
        <v>44</v>
      </c>
    </row>
    <row r="149" spans="2:7" ht="29.25">
      <c r="B149" s="3">
        <v>146</v>
      </c>
      <c r="C149" s="93" t="s">
        <v>494</v>
      </c>
      <c r="D149" s="93" t="s">
        <v>7</v>
      </c>
      <c r="E149" s="9"/>
      <c r="F149" s="99">
        <v>5.0000000000000001E-3</v>
      </c>
      <c r="G149" s="117">
        <v>44</v>
      </c>
    </row>
    <row r="150" spans="2:7">
      <c r="B150" s="3">
        <v>147</v>
      </c>
      <c r="C150" s="93" t="s">
        <v>495</v>
      </c>
      <c r="D150" s="93" t="s">
        <v>7</v>
      </c>
      <c r="E150" s="9"/>
      <c r="F150" s="99">
        <v>5.0000000000000001E-3</v>
      </c>
      <c r="G150" s="117">
        <v>44</v>
      </c>
    </row>
    <row r="151" spans="2:7" ht="29.25">
      <c r="B151" s="3">
        <v>148</v>
      </c>
      <c r="C151" s="93" t="s">
        <v>496</v>
      </c>
      <c r="D151" s="93" t="s">
        <v>7</v>
      </c>
      <c r="E151" s="9"/>
      <c r="F151" s="99">
        <v>5.0000000000000001E-3</v>
      </c>
      <c r="G151" s="117">
        <v>44</v>
      </c>
    </row>
    <row r="152" spans="2:7" ht="29.25">
      <c r="B152" s="3">
        <v>149</v>
      </c>
      <c r="C152" s="93" t="s">
        <v>497</v>
      </c>
      <c r="D152" s="93" t="s">
        <v>7</v>
      </c>
      <c r="E152" s="9"/>
      <c r="F152" s="99">
        <v>5.0000000000000001E-3</v>
      </c>
      <c r="G152" s="117">
        <v>44</v>
      </c>
    </row>
    <row r="153" spans="2:7" ht="29.25">
      <c r="B153" s="3">
        <v>150</v>
      </c>
      <c r="C153" s="93" t="s">
        <v>498</v>
      </c>
      <c r="D153" s="93" t="s">
        <v>7</v>
      </c>
      <c r="E153" s="9"/>
      <c r="F153" s="99">
        <v>5.0000000000000001E-3</v>
      </c>
      <c r="G153" s="117">
        <v>44</v>
      </c>
    </row>
    <row r="154" spans="2:7">
      <c r="B154" s="3">
        <v>151</v>
      </c>
      <c r="C154" s="93" t="s">
        <v>499</v>
      </c>
      <c r="D154" s="93" t="s">
        <v>7</v>
      </c>
      <c r="E154" s="9"/>
      <c r="F154" s="99">
        <v>5.0000000000000001E-3</v>
      </c>
      <c r="G154" s="117">
        <v>49.5</v>
      </c>
    </row>
    <row r="155" spans="2:7" ht="29.25">
      <c r="B155" s="3">
        <v>152</v>
      </c>
      <c r="C155" s="93" t="s">
        <v>500</v>
      </c>
      <c r="D155" s="93" t="s">
        <v>7</v>
      </c>
      <c r="E155" s="9"/>
      <c r="F155" s="99">
        <v>5.0000000000000001E-3</v>
      </c>
      <c r="G155" s="117">
        <v>49.5</v>
      </c>
    </row>
    <row r="156" spans="2:7">
      <c r="B156" s="3">
        <v>153</v>
      </c>
      <c r="C156" s="93" t="s">
        <v>501</v>
      </c>
      <c r="D156" s="93" t="s">
        <v>7</v>
      </c>
      <c r="E156" s="9"/>
      <c r="F156" s="99">
        <v>5.0000000000000001E-3</v>
      </c>
      <c r="G156" s="117">
        <v>49.5</v>
      </c>
    </row>
    <row r="157" spans="2:7" ht="29.25">
      <c r="B157" s="3">
        <v>154</v>
      </c>
      <c r="C157" s="93" t="s">
        <v>502</v>
      </c>
      <c r="D157" s="93" t="s">
        <v>7</v>
      </c>
      <c r="E157" s="9"/>
      <c r="F157" s="99">
        <v>5.0000000000000001E-3</v>
      </c>
      <c r="G157" s="117">
        <v>49.5</v>
      </c>
    </row>
    <row r="158" spans="2:7">
      <c r="B158" s="3">
        <v>155</v>
      </c>
      <c r="C158" s="93" t="s">
        <v>503</v>
      </c>
      <c r="D158" s="93" t="s">
        <v>7</v>
      </c>
      <c r="E158" s="9"/>
      <c r="F158" s="99">
        <v>5.0000000000000001E-3</v>
      </c>
      <c r="G158" s="117">
        <v>49.5</v>
      </c>
    </row>
    <row r="159" spans="2:7" ht="29.25">
      <c r="B159" s="3">
        <v>156</v>
      </c>
      <c r="C159" s="93" t="s">
        <v>504</v>
      </c>
      <c r="D159" s="93" t="s">
        <v>7</v>
      </c>
      <c r="E159" s="9"/>
      <c r="F159" s="99">
        <v>5.0000000000000001E-3</v>
      </c>
      <c r="G159" s="117">
        <v>49.5</v>
      </c>
    </row>
    <row r="160" spans="2:7" ht="29.25">
      <c r="B160" s="3">
        <v>157</v>
      </c>
      <c r="C160" s="93" t="s">
        <v>505</v>
      </c>
      <c r="D160" s="93" t="s">
        <v>7</v>
      </c>
      <c r="E160" s="9"/>
      <c r="F160" s="99">
        <v>5.0000000000000001E-3</v>
      </c>
      <c r="G160" s="117">
        <v>49.2</v>
      </c>
    </row>
    <row r="161" spans="2:7" ht="29.25">
      <c r="B161" s="3">
        <v>158</v>
      </c>
      <c r="C161" s="93" t="s">
        <v>506</v>
      </c>
      <c r="D161" s="93" t="s">
        <v>7</v>
      </c>
      <c r="E161" s="9"/>
      <c r="F161" s="99">
        <v>5.0000000000000001E-3</v>
      </c>
      <c r="G161" s="117">
        <v>49.5</v>
      </c>
    </row>
    <row r="162" spans="2:7">
      <c r="B162" s="3">
        <v>159</v>
      </c>
      <c r="C162" s="93" t="s">
        <v>507</v>
      </c>
      <c r="D162" s="93" t="s">
        <v>7</v>
      </c>
      <c r="E162" s="9"/>
      <c r="F162" s="99">
        <v>5.0000000000000001E-3</v>
      </c>
      <c r="G162" s="117">
        <v>121</v>
      </c>
    </row>
    <row r="163" spans="2:7" ht="29.25">
      <c r="B163" s="3">
        <v>160</v>
      </c>
      <c r="C163" s="93" t="s">
        <v>508</v>
      </c>
      <c r="D163" s="93" t="s">
        <v>7</v>
      </c>
      <c r="E163" s="9"/>
      <c r="F163" s="99">
        <v>5.0000000000000001E-3</v>
      </c>
      <c r="G163" s="117">
        <v>121</v>
      </c>
    </row>
    <row r="164" spans="2:7">
      <c r="B164" s="3">
        <v>161</v>
      </c>
      <c r="C164" s="93" t="s">
        <v>509</v>
      </c>
      <c r="D164" s="93" t="s">
        <v>7</v>
      </c>
      <c r="E164" s="9"/>
      <c r="F164" s="99">
        <v>5.0000000000000001E-3</v>
      </c>
      <c r="G164" s="117">
        <v>121</v>
      </c>
    </row>
    <row r="165" spans="2:7" ht="29.25">
      <c r="B165" s="3">
        <v>162</v>
      </c>
      <c r="C165" s="93" t="s">
        <v>510</v>
      </c>
      <c r="D165" s="93" t="s">
        <v>7</v>
      </c>
      <c r="E165" s="9"/>
      <c r="F165" s="118">
        <v>0.01</v>
      </c>
      <c r="G165" s="117">
        <v>121</v>
      </c>
    </row>
    <row r="166" spans="2:7">
      <c r="B166" s="3">
        <v>163</v>
      </c>
      <c r="C166" s="93" t="s">
        <v>511</v>
      </c>
      <c r="D166" s="93" t="s">
        <v>7</v>
      </c>
      <c r="E166" s="9"/>
      <c r="F166" s="118">
        <v>1.5351012394152186E-2</v>
      </c>
      <c r="G166" s="117"/>
    </row>
    <row r="167" spans="2:7" ht="29.25">
      <c r="B167" s="3">
        <v>164</v>
      </c>
      <c r="C167" s="93" t="s">
        <v>512</v>
      </c>
      <c r="D167" s="93" t="s">
        <v>7</v>
      </c>
      <c r="E167" s="9"/>
      <c r="F167" s="99">
        <v>5.0000000000000001E-3</v>
      </c>
      <c r="G167" s="117">
        <v>121</v>
      </c>
    </row>
    <row r="168" spans="2:7" ht="29.25">
      <c r="B168" s="3">
        <v>165</v>
      </c>
      <c r="C168" s="93" t="s">
        <v>513</v>
      </c>
      <c r="D168" s="93" t="s">
        <v>7</v>
      </c>
      <c r="E168" s="9"/>
      <c r="F168" s="99">
        <v>5.0000000000000001E-3</v>
      </c>
      <c r="G168" s="117">
        <v>121</v>
      </c>
    </row>
    <row r="169" spans="2:7" ht="29.25">
      <c r="B169" s="6">
        <v>166</v>
      </c>
      <c r="C169" s="93" t="s">
        <v>514</v>
      </c>
      <c r="D169" s="93" t="s">
        <v>7</v>
      </c>
      <c r="E169" s="9"/>
      <c r="F169" s="118">
        <v>0.02</v>
      </c>
      <c r="G169" s="117"/>
    </row>
    <row r="170" spans="2:7">
      <c r="E170">
        <f>SUM(E7:E169)</f>
        <v>0</v>
      </c>
    </row>
    <row r="174" spans="2:7">
      <c r="D174" s="124" t="s">
        <v>515</v>
      </c>
      <c r="E174" s="124"/>
    </row>
    <row r="176" spans="2:7">
      <c r="D176" s="124" t="s">
        <v>516</v>
      </c>
      <c r="E176" s="124"/>
    </row>
  </sheetData>
  <sheetProtection algorithmName="SHA-512" hashValue="HszivMlE0/6wIggkX0SKON3W9R9YVZmIiR3IEWfvW1havPWu+fYm8BLbg22Up5OjAiyYSYrwuORqwBhMhiRnWw==" saltValue="dM3H41wo2ULpYhRRxhfUkQ==" spinCount="100000" sheet="1" objects="1" scenarios="1"/>
  <protectedRanges>
    <protectedRange sqref="E7:E169" name="טווח1"/>
  </protectedRanges>
  <mergeCells count="9">
    <mergeCell ref="D174:E174"/>
    <mergeCell ref="D176:E176"/>
    <mergeCell ref="F4:F6"/>
    <mergeCell ref="G4:G6"/>
    <mergeCell ref="B2:C2"/>
    <mergeCell ref="C4:C6"/>
    <mergeCell ref="B4:B6"/>
    <mergeCell ref="E4:E6"/>
    <mergeCell ref="D4:D6"/>
  </mergeCell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8"/>
  <sheetViews>
    <sheetView rightToLeft="1" topLeftCell="A52" workbookViewId="0">
      <selection activeCell="B67" sqref="B67"/>
    </sheetView>
  </sheetViews>
  <sheetFormatPr defaultRowHeight="14.25"/>
  <cols>
    <col min="2" max="2" width="84.25" bestFit="1" customWidth="1"/>
    <col min="5" max="5" width="12.125" customWidth="1"/>
  </cols>
  <sheetData>
    <row r="2" spans="1:6" ht="20.25">
      <c r="A2" s="144" t="s">
        <v>520</v>
      </c>
      <c r="B2" s="145"/>
    </row>
    <row r="3" spans="1:6" ht="20.25">
      <c r="A3" s="12" t="s">
        <v>1</v>
      </c>
      <c r="B3" s="61" t="s">
        <v>477</v>
      </c>
    </row>
    <row r="4" spans="1:6" ht="30" customHeight="1">
      <c r="A4" s="141" t="s">
        <v>3</v>
      </c>
      <c r="B4" s="180" t="s">
        <v>4</v>
      </c>
      <c r="C4" s="131" t="s">
        <v>5</v>
      </c>
      <c r="D4" s="131" t="s">
        <v>470</v>
      </c>
      <c r="E4" s="170" t="s">
        <v>347</v>
      </c>
      <c r="F4" s="171" t="s">
        <v>467</v>
      </c>
    </row>
    <row r="5" spans="1:6" ht="14.25" customHeight="1">
      <c r="A5" s="141"/>
      <c r="B5" s="180"/>
      <c r="C5" s="173"/>
      <c r="D5" s="173"/>
      <c r="E5" s="170"/>
      <c r="F5" s="171"/>
    </row>
    <row r="6" spans="1:6" ht="14.45" customHeight="1">
      <c r="A6" s="141"/>
      <c r="B6" s="180"/>
      <c r="C6" s="132"/>
      <c r="D6" s="132"/>
      <c r="E6" s="170"/>
      <c r="F6" s="171"/>
    </row>
    <row r="7" spans="1:6" ht="15">
      <c r="A7" s="3">
        <v>1</v>
      </c>
      <c r="B7" s="7" t="s">
        <v>242</v>
      </c>
      <c r="C7" s="13" t="s">
        <v>7</v>
      </c>
      <c r="D7" s="9"/>
      <c r="E7" s="60">
        <v>1.424719165933638E-2</v>
      </c>
      <c r="F7" s="38">
        <v>13750</v>
      </c>
    </row>
    <row r="8" spans="1:6" ht="15">
      <c r="A8" s="3">
        <v>2</v>
      </c>
      <c r="B8" s="7" t="s">
        <v>389</v>
      </c>
      <c r="C8" s="13" t="s">
        <v>7</v>
      </c>
      <c r="D8" s="4"/>
      <c r="E8" s="60">
        <v>4.034589335755933E-2</v>
      </c>
      <c r="F8" s="38"/>
    </row>
    <row r="9" spans="1:6" ht="15">
      <c r="A9" s="3">
        <v>3</v>
      </c>
      <c r="B9" s="7" t="s">
        <v>390</v>
      </c>
      <c r="C9" s="13" t="s">
        <v>7</v>
      </c>
      <c r="D9" s="4"/>
      <c r="E9" s="99">
        <v>5.0000000000000001E-3</v>
      </c>
      <c r="F9" s="38">
        <v>6600</v>
      </c>
    </row>
    <row r="10" spans="1:6" ht="15">
      <c r="A10" s="3">
        <v>4</v>
      </c>
      <c r="B10" s="4" t="s">
        <v>391</v>
      </c>
      <c r="C10" s="13" t="s">
        <v>7</v>
      </c>
      <c r="D10" s="4"/>
      <c r="E10" s="60">
        <v>3.8332444085540832E-2</v>
      </c>
      <c r="F10" s="38"/>
    </row>
    <row r="11" spans="1:6" ht="15">
      <c r="A11" s="3">
        <v>5</v>
      </c>
      <c r="B11" s="20" t="s">
        <v>392</v>
      </c>
      <c r="C11" s="13" t="s">
        <v>7</v>
      </c>
      <c r="D11" s="4"/>
      <c r="E11" s="99">
        <v>5.0000000000000001E-3</v>
      </c>
      <c r="F11" s="38">
        <v>7700</v>
      </c>
    </row>
    <row r="12" spans="1:6" ht="15">
      <c r="A12" s="3">
        <v>6</v>
      </c>
      <c r="B12" s="7" t="s">
        <v>393</v>
      </c>
      <c r="C12" s="13" t="s">
        <v>7</v>
      </c>
      <c r="D12" s="4"/>
      <c r="E12" s="60">
        <v>1.1247782888949774E-2</v>
      </c>
      <c r="F12" s="38">
        <v>52800</v>
      </c>
    </row>
    <row r="13" spans="1:6" ht="15">
      <c r="A13" s="3">
        <v>7</v>
      </c>
      <c r="B13" s="7" t="s">
        <v>394</v>
      </c>
      <c r="C13" s="13" t="s">
        <v>7</v>
      </c>
      <c r="D13" s="4"/>
      <c r="E13" s="99">
        <v>5.0000000000000001E-3</v>
      </c>
      <c r="F13" s="38">
        <v>7700</v>
      </c>
    </row>
    <row r="14" spans="1:6" ht="15">
      <c r="A14" s="3">
        <v>8</v>
      </c>
      <c r="B14" s="7" t="s">
        <v>243</v>
      </c>
      <c r="C14" s="13" t="s">
        <v>7</v>
      </c>
      <c r="D14" s="4"/>
      <c r="E14" s="60">
        <v>2.2495565777899549E-2</v>
      </c>
      <c r="F14" s="38"/>
    </row>
    <row r="15" spans="1:6" ht="15">
      <c r="A15" s="3">
        <v>9</v>
      </c>
      <c r="B15" s="7" t="s">
        <v>244</v>
      </c>
      <c r="C15" s="13" t="s">
        <v>7</v>
      </c>
      <c r="D15" s="4"/>
      <c r="E15" s="60">
        <v>2.8590518215159511E-2</v>
      </c>
      <c r="F15" s="38"/>
    </row>
    <row r="16" spans="1:6" ht="15">
      <c r="A16" s="3">
        <v>10</v>
      </c>
      <c r="B16" s="7" t="s">
        <v>245</v>
      </c>
      <c r="C16" s="13" t="s">
        <v>7</v>
      </c>
      <c r="D16" s="4"/>
      <c r="E16" s="60">
        <v>6.4914127503713209E-3</v>
      </c>
      <c r="F16" s="38">
        <v>13200</v>
      </c>
    </row>
    <row r="17" spans="1:6" ht="15">
      <c r="A17" s="3">
        <v>11</v>
      </c>
      <c r="B17" s="7" t="s">
        <v>246</v>
      </c>
      <c r="C17" s="13" t="s">
        <v>7</v>
      </c>
      <c r="D17" s="4"/>
      <c r="E17" s="99">
        <v>5.0000000000000001E-3</v>
      </c>
      <c r="F17" s="38">
        <v>10450</v>
      </c>
    </row>
    <row r="18" spans="1:6" ht="15">
      <c r="A18" s="3">
        <v>12</v>
      </c>
      <c r="B18" s="7" t="s">
        <v>247</v>
      </c>
      <c r="C18" s="13" t="s">
        <v>7</v>
      </c>
      <c r="D18" s="4"/>
      <c r="E18" s="60">
        <v>8.7290486009969186E-3</v>
      </c>
      <c r="F18" s="38">
        <v>26400</v>
      </c>
    </row>
    <row r="19" spans="1:6" ht="15">
      <c r="A19" s="3">
        <v>13</v>
      </c>
      <c r="B19" s="7" t="s">
        <v>248</v>
      </c>
      <c r="C19" s="13" t="s">
        <v>7</v>
      </c>
      <c r="D19" s="4"/>
      <c r="E19" s="60">
        <v>5.1912844102845112E-3</v>
      </c>
      <c r="F19" s="38">
        <v>16500</v>
      </c>
    </row>
    <row r="20" spans="1:6" ht="15">
      <c r="A20" s="3">
        <v>14</v>
      </c>
      <c r="B20" s="7" t="s">
        <v>249</v>
      </c>
      <c r="C20" s="13" t="s">
        <v>7</v>
      </c>
      <c r="D20" s="4"/>
      <c r="E20" s="60">
        <v>3.4035598752169043E-2</v>
      </c>
      <c r="F20" s="38"/>
    </row>
    <row r="21" spans="1:6" ht="15">
      <c r="A21" s="3">
        <v>15</v>
      </c>
      <c r="B21" s="7" t="s">
        <v>250</v>
      </c>
      <c r="C21" s="13" t="s">
        <v>7</v>
      </c>
      <c r="D21" s="4"/>
      <c r="E21" s="99">
        <v>5.0000000000000001E-3</v>
      </c>
      <c r="F21" s="38">
        <v>17600</v>
      </c>
    </row>
    <row r="22" spans="1:6" ht="15">
      <c r="A22" s="3">
        <v>16</v>
      </c>
      <c r="B22" s="7" t="s">
        <v>251</v>
      </c>
      <c r="C22" s="13" t="s">
        <v>7</v>
      </c>
      <c r="D22" s="4"/>
      <c r="E22" s="99">
        <v>5.0000000000000001E-3</v>
      </c>
      <c r="F22" s="38">
        <v>15400</v>
      </c>
    </row>
    <row r="23" spans="1:6" ht="15">
      <c r="A23" s="3">
        <v>17</v>
      </c>
      <c r="B23" s="7" t="s">
        <v>252</v>
      </c>
      <c r="C23" s="13" t="s">
        <v>7</v>
      </c>
      <c r="D23" s="4"/>
      <c r="E23" s="99">
        <v>5.0000000000000001E-3</v>
      </c>
      <c r="F23" s="38">
        <v>8800</v>
      </c>
    </row>
    <row r="24" spans="1:6" ht="15">
      <c r="A24" s="3">
        <v>18</v>
      </c>
      <c r="B24" s="7" t="s">
        <v>253</v>
      </c>
      <c r="C24" s="13" t="s">
        <v>7</v>
      </c>
      <c r="D24" s="4"/>
      <c r="E24" s="99">
        <v>5.0000000000000001E-3</v>
      </c>
      <c r="F24" s="38">
        <v>13200</v>
      </c>
    </row>
    <row r="25" spans="1:6" ht="15">
      <c r="A25" s="3">
        <v>19</v>
      </c>
      <c r="B25" s="7" t="s">
        <v>254</v>
      </c>
      <c r="C25" s="13" t="s">
        <v>7</v>
      </c>
      <c r="D25" s="4"/>
      <c r="E25" s="60">
        <v>5.7680937892050123E-3</v>
      </c>
      <c r="F25" s="38">
        <v>17600</v>
      </c>
    </row>
    <row r="26" spans="1:6" ht="15">
      <c r="A26" s="3">
        <v>20</v>
      </c>
      <c r="B26" s="7" t="s">
        <v>255</v>
      </c>
      <c r="C26" s="13" t="s">
        <v>7</v>
      </c>
      <c r="D26" s="4"/>
      <c r="E26" s="99">
        <v>5.0000000000000001E-3</v>
      </c>
      <c r="F26" s="38">
        <v>26400</v>
      </c>
    </row>
    <row r="27" spans="1:6" ht="15">
      <c r="A27" s="3">
        <v>21</v>
      </c>
      <c r="B27" s="7" t="s">
        <v>256</v>
      </c>
      <c r="C27" s="13" t="s">
        <v>7</v>
      </c>
      <c r="D27" s="4"/>
      <c r="E27" s="60">
        <v>8.7117443196293044E-3</v>
      </c>
      <c r="F27" s="38">
        <v>46200</v>
      </c>
    </row>
    <row r="28" spans="1:6" ht="15">
      <c r="A28" s="3">
        <v>22</v>
      </c>
      <c r="B28" s="7" t="s">
        <v>257</v>
      </c>
      <c r="C28" s="13" t="s">
        <v>7</v>
      </c>
      <c r="D28" s="9"/>
      <c r="E28" s="60">
        <v>0.02</v>
      </c>
      <c r="F28" s="38"/>
    </row>
    <row r="29" spans="1:6" ht="15">
      <c r="A29" s="3">
        <v>23</v>
      </c>
      <c r="B29" s="7" t="s">
        <v>258</v>
      </c>
      <c r="C29" s="13" t="s">
        <v>7</v>
      </c>
      <c r="D29" s="9"/>
      <c r="E29" s="60">
        <v>8.030916982710138E-3</v>
      </c>
      <c r="F29" s="38">
        <v>19800</v>
      </c>
    </row>
    <row r="30" spans="1:6" ht="15">
      <c r="A30" s="3">
        <v>24</v>
      </c>
      <c r="B30" s="7" t="s">
        <v>259</v>
      </c>
      <c r="C30" s="13" t="s">
        <v>7</v>
      </c>
      <c r="D30" s="9"/>
      <c r="E30" s="99">
        <v>5.0000000000000001E-3</v>
      </c>
      <c r="F30" s="38">
        <v>9900</v>
      </c>
    </row>
    <row r="31" spans="1:6" ht="15">
      <c r="A31" s="3">
        <v>25</v>
      </c>
      <c r="B31" s="7" t="s">
        <v>260</v>
      </c>
      <c r="C31" s="13" t="s">
        <v>7</v>
      </c>
      <c r="D31" s="9"/>
      <c r="E31" s="60">
        <v>5.698876663734552E-3</v>
      </c>
      <c r="F31" s="38">
        <v>17600</v>
      </c>
    </row>
    <row r="32" spans="1:6" ht="15">
      <c r="A32" s="3">
        <v>26</v>
      </c>
      <c r="B32" s="7" t="s">
        <v>261</v>
      </c>
      <c r="C32" s="13" t="s">
        <v>7</v>
      </c>
      <c r="D32" s="9"/>
      <c r="E32" s="99">
        <v>5.0000000000000001E-3</v>
      </c>
      <c r="F32" s="38">
        <v>24200</v>
      </c>
    </row>
    <row r="33" spans="1:6" ht="15">
      <c r="A33" s="3">
        <v>27</v>
      </c>
      <c r="B33" s="7" t="s">
        <v>262</v>
      </c>
      <c r="C33" s="13" t="s">
        <v>7</v>
      </c>
      <c r="D33" s="9"/>
      <c r="E33" s="60">
        <v>7.5100581135449261E-3</v>
      </c>
      <c r="F33" s="38">
        <v>19800</v>
      </c>
    </row>
    <row r="34" spans="1:6" ht="15">
      <c r="A34" s="3">
        <v>28</v>
      </c>
      <c r="B34" s="7" t="s">
        <v>263</v>
      </c>
      <c r="C34" s="13" t="s">
        <v>7</v>
      </c>
      <c r="D34" s="9"/>
      <c r="E34" s="99">
        <v>5.0000000000000001E-3</v>
      </c>
      <c r="F34" s="38">
        <v>19800</v>
      </c>
    </row>
    <row r="35" spans="1:6" ht="15">
      <c r="A35" s="3">
        <v>29</v>
      </c>
      <c r="B35" s="7" t="s">
        <v>264</v>
      </c>
      <c r="C35" s="13" t="s">
        <v>7</v>
      </c>
      <c r="D35" s="9"/>
      <c r="E35" s="60">
        <v>6.9294033387649551E-3</v>
      </c>
      <c r="F35" s="38">
        <v>24200</v>
      </c>
    </row>
    <row r="36" spans="1:6" ht="15">
      <c r="A36" s="3">
        <v>30</v>
      </c>
      <c r="B36" s="7" t="s">
        <v>265</v>
      </c>
      <c r="C36" s="13" t="s">
        <v>7</v>
      </c>
      <c r="D36" s="9"/>
      <c r="E36" s="60">
        <v>5.3258732653659619E-3</v>
      </c>
      <c r="F36" s="38">
        <v>10450</v>
      </c>
    </row>
    <row r="37" spans="1:6" ht="15">
      <c r="A37" s="21">
        <v>31</v>
      </c>
      <c r="B37" s="15" t="s">
        <v>266</v>
      </c>
      <c r="C37" s="13" t="s">
        <v>7</v>
      </c>
      <c r="D37" s="9"/>
      <c r="E37" s="99">
        <v>5.0000000000000001E-3</v>
      </c>
      <c r="F37" s="38">
        <v>8800</v>
      </c>
    </row>
    <row r="38" spans="1:6" ht="15">
      <c r="A38" s="3">
        <v>32</v>
      </c>
      <c r="B38" s="7" t="s">
        <v>267</v>
      </c>
      <c r="C38" s="13" t="s">
        <v>7</v>
      </c>
      <c r="D38" s="9"/>
      <c r="E38" s="99">
        <v>5.0000000000000001E-3</v>
      </c>
      <c r="F38" s="38">
        <v>9790</v>
      </c>
    </row>
    <row r="39" spans="1:6" ht="15">
      <c r="A39" s="3">
        <v>33</v>
      </c>
      <c r="B39" s="7" t="s">
        <v>268</v>
      </c>
      <c r="C39" s="13" t="s">
        <v>7</v>
      </c>
      <c r="D39" s="9"/>
      <c r="E39" s="60">
        <v>1.86424791267106E-2</v>
      </c>
      <c r="F39" s="38"/>
    </row>
    <row r="40" spans="1:6" ht="15">
      <c r="A40" s="3">
        <v>34</v>
      </c>
      <c r="B40" s="7" t="s">
        <v>269</v>
      </c>
      <c r="C40" s="13" t="s">
        <v>7</v>
      </c>
      <c r="D40" s="9"/>
      <c r="E40" s="60">
        <v>5.0165111684715991E-2</v>
      </c>
      <c r="F40" s="38"/>
    </row>
    <row r="41" spans="1:6" ht="15">
      <c r="A41" s="21">
        <v>35</v>
      </c>
      <c r="B41" s="15" t="s">
        <v>270</v>
      </c>
      <c r="C41" s="13" t="s">
        <v>7</v>
      </c>
      <c r="D41" s="9"/>
      <c r="E41" s="99">
        <v>5.0000000000000001E-3</v>
      </c>
      <c r="F41" s="38">
        <v>14190</v>
      </c>
    </row>
    <row r="42" spans="1:6" ht="15">
      <c r="A42" s="21">
        <v>36</v>
      </c>
      <c r="B42" s="15" t="s">
        <v>271</v>
      </c>
      <c r="C42" s="13" t="s">
        <v>7</v>
      </c>
      <c r="D42" s="9"/>
      <c r="E42" s="99">
        <v>5.0000000000000001E-3</v>
      </c>
      <c r="F42" s="38">
        <v>31900</v>
      </c>
    </row>
    <row r="43" spans="1:6" ht="15">
      <c r="A43" s="3">
        <v>37</v>
      </c>
      <c r="B43" s="7" t="s">
        <v>272</v>
      </c>
      <c r="C43" s="13" t="s">
        <v>7</v>
      </c>
      <c r="D43" s="9"/>
      <c r="E43" s="99">
        <v>5.0000000000000001E-3</v>
      </c>
      <c r="F43" s="38">
        <v>7480</v>
      </c>
    </row>
    <row r="44" spans="1:6" ht="15">
      <c r="A44" s="3">
        <v>38</v>
      </c>
      <c r="B44" s="7" t="s">
        <v>273</v>
      </c>
      <c r="C44" s="13" t="s">
        <v>7</v>
      </c>
      <c r="D44" s="9"/>
      <c r="E44" s="99">
        <v>5.0000000000000001E-3</v>
      </c>
      <c r="F44" s="38">
        <v>14300</v>
      </c>
    </row>
    <row r="45" spans="1:6" ht="15">
      <c r="A45" s="3">
        <v>39</v>
      </c>
      <c r="B45" s="7" t="s">
        <v>274</v>
      </c>
      <c r="C45" s="13" t="s">
        <v>7</v>
      </c>
      <c r="D45" s="9"/>
      <c r="E45" s="99">
        <v>5.0000000000000001E-3</v>
      </c>
      <c r="F45" s="38">
        <v>15950</v>
      </c>
    </row>
    <row r="46" spans="1:6" ht="15">
      <c r="A46" s="3">
        <v>40</v>
      </c>
      <c r="B46" s="7" t="s">
        <v>275</v>
      </c>
      <c r="C46" s="13" t="s">
        <v>7</v>
      </c>
      <c r="D46" s="9"/>
      <c r="E46" s="99">
        <v>5.0000000000000001E-3</v>
      </c>
      <c r="F46" s="38">
        <v>16500</v>
      </c>
    </row>
    <row r="47" spans="1:6" ht="15">
      <c r="A47" s="3">
        <v>41</v>
      </c>
      <c r="B47" s="7" t="s">
        <v>276</v>
      </c>
      <c r="C47" s="13" t="s">
        <v>7</v>
      </c>
      <c r="D47" s="9"/>
      <c r="E47" s="99">
        <v>5.0000000000000001E-3</v>
      </c>
      <c r="F47" s="38">
        <v>7920</v>
      </c>
    </row>
    <row r="48" spans="1:6" ht="15">
      <c r="A48" s="3">
        <v>42</v>
      </c>
      <c r="B48" s="7" t="s">
        <v>277</v>
      </c>
      <c r="C48" s="13" t="s">
        <v>7</v>
      </c>
      <c r="D48" s="9"/>
      <c r="E48" s="99">
        <v>5.0000000000000001E-3</v>
      </c>
      <c r="F48" s="38">
        <v>16500</v>
      </c>
    </row>
    <row r="49" spans="1:6" ht="15">
      <c r="A49" s="3">
        <v>43</v>
      </c>
      <c r="B49" s="7" t="s">
        <v>278</v>
      </c>
      <c r="C49" s="13" t="s">
        <v>7</v>
      </c>
      <c r="D49" s="9"/>
      <c r="E49" s="99">
        <v>5.0000000000000001E-3</v>
      </c>
      <c r="F49" s="38">
        <v>7920</v>
      </c>
    </row>
    <row r="50" spans="1:6" ht="15">
      <c r="A50" s="3">
        <v>44</v>
      </c>
      <c r="B50" s="7" t="s">
        <v>422</v>
      </c>
      <c r="C50" s="13" t="s">
        <v>7</v>
      </c>
      <c r="D50" s="9"/>
      <c r="E50" s="60">
        <v>1.2014939362914041E-2</v>
      </c>
      <c r="F50" s="38">
        <v>10450</v>
      </c>
    </row>
    <row r="51" spans="1:6" ht="15">
      <c r="A51" s="3">
        <v>45</v>
      </c>
      <c r="B51" s="7" t="s">
        <v>423</v>
      </c>
      <c r="C51" s="13" t="s">
        <v>7</v>
      </c>
      <c r="D51" s="9"/>
      <c r="E51" s="60">
        <v>0.05</v>
      </c>
      <c r="F51" s="38"/>
    </row>
    <row r="52" spans="1:6" ht="15">
      <c r="A52" s="3">
        <v>46</v>
      </c>
      <c r="B52" s="7" t="s">
        <v>424</v>
      </c>
      <c r="C52" s="13" t="s">
        <v>7</v>
      </c>
      <c r="D52" s="9"/>
      <c r="E52" s="60">
        <v>0.03</v>
      </c>
      <c r="F52" s="38"/>
    </row>
    <row r="53" spans="1:6" ht="15">
      <c r="A53" s="3">
        <v>47</v>
      </c>
      <c r="B53" s="7" t="s">
        <v>425</v>
      </c>
      <c r="C53" s="13" t="s">
        <v>7</v>
      </c>
      <c r="D53" s="9"/>
      <c r="E53" s="60">
        <v>0.01</v>
      </c>
      <c r="F53" s="38">
        <v>26400</v>
      </c>
    </row>
    <row r="54" spans="1:6" ht="15">
      <c r="A54" s="21">
        <v>48</v>
      </c>
      <c r="B54" s="15" t="s">
        <v>356</v>
      </c>
      <c r="C54" s="13" t="s">
        <v>7</v>
      </c>
      <c r="D54" s="9"/>
      <c r="E54" s="99">
        <v>5.0000000000000001E-3</v>
      </c>
      <c r="F54" s="38">
        <v>264</v>
      </c>
    </row>
    <row r="55" spans="1:6" ht="15">
      <c r="A55" s="178">
        <v>49</v>
      </c>
      <c r="B55" s="15" t="s">
        <v>426</v>
      </c>
      <c r="C55" s="13" t="s">
        <v>7</v>
      </c>
      <c r="D55" s="9"/>
      <c r="E55" s="99">
        <v>5.0000000000000001E-3</v>
      </c>
      <c r="F55" s="175">
        <v>13750</v>
      </c>
    </row>
    <row r="56" spans="1:6" ht="15">
      <c r="A56" s="179"/>
      <c r="B56" s="23" t="s">
        <v>279</v>
      </c>
      <c r="C56" s="13" t="s">
        <v>7</v>
      </c>
      <c r="D56" s="9"/>
      <c r="E56" s="99">
        <v>5.0000000000000001E-3</v>
      </c>
      <c r="F56" s="176"/>
    </row>
    <row r="57" spans="1:6" ht="15">
      <c r="A57" s="179"/>
      <c r="B57" s="23" t="s">
        <v>280</v>
      </c>
      <c r="C57" s="13" t="s">
        <v>7</v>
      </c>
      <c r="D57" s="9"/>
      <c r="E57" s="99">
        <v>5.0000000000000001E-3</v>
      </c>
      <c r="F57" s="177"/>
    </row>
    <row r="58" spans="1:6" ht="15">
      <c r="A58" s="178">
        <v>50</v>
      </c>
      <c r="B58" s="15" t="s">
        <v>427</v>
      </c>
      <c r="C58" s="13" t="s">
        <v>7</v>
      </c>
      <c r="D58" s="9"/>
      <c r="E58" s="60">
        <v>8.9232410919001543E-3</v>
      </c>
      <c r="F58" s="175">
        <v>15950</v>
      </c>
    </row>
    <row r="59" spans="1:6" ht="15">
      <c r="A59" s="179"/>
      <c r="B59" s="23" t="s">
        <v>279</v>
      </c>
      <c r="C59" s="13" t="s">
        <v>7</v>
      </c>
      <c r="D59" s="9"/>
      <c r="E59" s="99">
        <v>5.0000000000000001E-3</v>
      </c>
      <c r="F59" s="176"/>
    </row>
    <row r="60" spans="1:6" ht="15">
      <c r="A60" s="179"/>
      <c r="B60" s="23" t="s">
        <v>280</v>
      </c>
      <c r="C60" s="13" t="s">
        <v>7</v>
      </c>
      <c r="D60" s="9"/>
      <c r="E60" s="99">
        <v>5.0000000000000001E-3</v>
      </c>
      <c r="F60" s="177"/>
    </row>
    <row r="61" spans="1:6" ht="15">
      <c r="A61" s="178">
        <v>51</v>
      </c>
      <c r="B61" s="15" t="s">
        <v>428</v>
      </c>
      <c r="C61" s="13" t="s">
        <v>7</v>
      </c>
      <c r="D61" s="9"/>
      <c r="E61" s="60">
        <v>1.1922649862286762E-2</v>
      </c>
      <c r="F61" s="175">
        <v>19250</v>
      </c>
    </row>
    <row r="62" spans="1:6" ht="15">
      <c r="A62" s="179"/>
      <c r="B62" s="23" t="s">
        <v>279</v>
      </c>
      <c r="C62" s="13" t="s">
        <v>7</v>
      </c>
      <c r="D62" s="9"/>
      <c r="E62" s="99">
        <v>5.0000000000000001E-3</v>
      </c>
      <c r="F62" s="176"/>
    </row>
    <row r="63" spans="1:6" ht="15">
      <c r="A63" s="179"/>
      <c r="B63" s="23" t="s">
        <v>280</v>
      </c>
      <c r="C63" s="13" t="s">
        <v>7</v>
      </c>
      <c r="D63" s="9"/>
      <c r="E63" s="99">
        <v>5.0000000000000001E-3</v>
      </c>
      <c r="F63" s="177"/>
    </row>
    <row r="64" spans="1:6" ht="15">
      <c r="A64" s="178">
        <v>52</v>
      </c>
      <c r="B64" s="15" t="s">
        <v>429</v>
      </c>
      <c r="C64" s="13" t="s">
        <v>7</v>
      </c>
      <c r="D64" s="9"/>
      <c r="E64" s="60">
        <v>1.3324296653063578E-2</v>
      </c>
      <c r="F64" s="175">
        <v>24090</v>
      </c>
    </row>
    <row r="65" spans="1:6" ht="15">
      <c r="A65" s="179"/>
      <c r="B65" s="23" t="s">
        <v>279</v>
      </c>
      <c r="C65" s="13" t="s">
        <v>7</v>
      </c>
      <c r="D65" s="9"/>
      <c r="E65" s="99">
        <v>5.0000000000000001E-3</v>
      </c>
      <c r="F65" s="176"/>
    </row>
    <row r="66" spans="1:6" ht="15">
      <c r="A66" s="179"/>
      <c r="B66" s="23" t="s">
        <v>280</v>
      </c>
      <c r="C66" s="13" t="s">
        <v>7</v>
      </c>
      <c r="D66" s="9"/>
      <c r="E66" s="99">
        <v>5.0000000000000001E-3</v>
      </c>
      <c r="F66" s="177"/>
    </row>
    <row r="67" spans="1:6" ht="15">
      <c r="A67" s="28"/>
      <c r="B67" s="37" t="s">
        <v>433</v>
      </c>
      <c r="C67" s="13" t="s">
        <v>7</v>
      </c>
      <c r="D67" s="9"/>
      <c r="E67" s="99">
        <v>5.0000000000000001E-3</v>
      </c>
      <c r="F67" s="38">
        <v>4400</v>
      </c>
    </row>
    <row r="68" spans="1:6" ht="15">
      <c r="A68" s="5">
        <v>53</v>
      </c>
      <c r="B68" s="37" t="s">
        <v>432</v>
      </c>
      <c r="C68" s="13" t="s">
        <v>7</v>
      </c>
      <c r="D68" s="9"/>
      <c r="E68" s="60">
        <v>8.4033435716998096E-3</v>
      </c>
      <c r="F68" s="38">
        <v>7150</v>
      </c>
    </row>
    <row r="69" spans="1:6" ht="15">
      <c r="A69" s="27"/>
      <c r="B69" s="37" t="s">
        <v>431</v>
      </c>
      <c r="C69" s="13" t="s">
        <v>7</v>
      </c>
      <c r="D69" s="9"/>
      <c r="E69" s="99">
        <v>5.0000000000000001E-3</v>
      </c>
      <c r="F69" s="38">
        <v>6050</v>
      </c>
    </row>
    <row r="70" spans="1:6" ht="15">
      <c r="A70" s="5">
        <v>54</v>
      </c>
      <c r="B70" s="37" t="s">
        <v>430</v>
      </c>
      <c r="C70" s="13" t="s">
        <v>7</v>
      </c>
      <c r="D70" s="9"/>
      <c r="E70" s="60">
        <v>1.8498853591359395E-2</v>
      </c>
      <c r="F70" s="38"/>
    </row>
    <row r="71" spans="1:6" ht="15">
      <c r="A71" s="46">
        <v>55</v>
      </c>
      <c r="B71" s="47" t="s">
        <v>447</v>
      </c>
      <c r="C71" s="13" t="s">
        <v>7</v>
      </c>
      <c r="D71" s="9"/>
      <c r="E71" s="99">
        <v>5.0000000000000001E-3</v>
      </c>
      <c r="F71" s="38">
        <v>15400</v>
      </c>
    </row>
    <row r="72" spans="1:6" ht="15">
      <c r="A72" s="5">
        <v>56</v>
      </c>
      <c r="B72" s="7" t="s">
        <v>281</v>
      </c>
      <c r="C72" s="13" t="s">
        <v>7</v>
      </c>
      <c r="D72" s="9"/>
      <c r="E72" s="99">
        <v>5.0000000000000001E-3</v>
      </c>
      <c r="F72" s="38">
        <v>990</v>
      </c>
    </row>
    <row r="73" spans="1:6" ht="15">
      <c r="A73" s="53">
        <v>57</v>
      </c>
      <c r="B73" s="55" t="s">
        <v>462</v>
      </c>
      <c r="C73" s="13" t="s">
        <v>7</v>
      </c>
      <c r="D73" s="9"/>
      <c r="E73" s="99">
        <v>5.0000000000000001E-3</v>
      </c>
      <c r="F73" s="38">
        <v>1650</v>
      </c>
    </row>
    <row r="74" spans="1:6" ht="15">
      <c r="A74" s="53">
        <v>58</v>
      </c>
      <c r="B74" s="55" t="s">
        <v>463</v>
      </c>
      <c r="C74" s="13" t="s">
        <v>7</v>
      </c>
      <c r="D74" s="9"/>
      <c r="E74" s="99">
        <v>5.0000000000000001E-3</v>
      </c>
      <c r="F74" s="38">
        <v>2200</v>
      </c>
    </row>
    <row r="75" spans="1:6" ht="15">
      <c r="A75" s="53">
        <v>59</v>
      </c>
      <c r="B75" s="7" t="s">
        <v>282</v>
      </c>
      <c r="C75" s="13" t="s">
        <v>7</v>
      </c>
      <c r="D75" s="9"/>
      <c r="E75" s="99">
        <v>5.0000000000000001E-3</v>
      </c>
      <c r="F75" s="38">
        <v>4290</v>
      </c>
    </row>
    <row r="76" spans="1:6" ht="15">
      <c r="A76" s="53">
        <v>60</v>
      </c>
      <c r="B76" s="7" t="s">
        <v>283</v>
      </c>
      <c r="C76" s="13" t="s">
        <v>7</v>
      </c>
      <c r="D76" s="9"/>
      <c r="E76" s="60">
        <v>8.2560649102821071E-3</v>
      </c>
      <c r="F76" s="38">
        <v>6050</v>
      </c>
    </row>
    <row r="77" spans="1:6" ht="15">
      <c r="A77" s="53">
        <v>61</v>
      </c>
      <c r="B77" s="7" t="s">
        <v>459</v>
      </c>
      <c r="C77" s="13" t="s">
        <v>7</v>
      </c>
      <c r="D77" s="9"/>
      <c r="E77" s="60">
        <v>1.3320258987411135E-2</v>
      </c>
      <c r="F77" s="38">
        <v>5280</v>
      </c>
    </row>
    <row r="78" spans="1:6" ht="15">
      <c r="A78" s="53">
        <v>62</v>
      </c>
      <c r="B78" s="7" t="s">
        <v>460</v>
      </c>
      <c r="C78" s="13" t="s">
        <v>7</v>
      </c>
      <c r="D78" s="9"/>
      <c r="E78" s="60">
        <v>9.9655356396095001E-3</v>
      </c>
      <c r="F78" s="38">
        <v>8800</v>
      </c>
    </row>
    <row r="79" spans="1:6" ht="15">
      <c r="A79" s="53">
        <v>63</v>
      </c>
      <c r="B79" s="7" t="s">
        <v>461</v>
      </c>
      <c r="C79" s="13" t="s">
        <v>7</v>
      </c>
      <c r="D79" s="9"/>
      <c r="E79" s="99">
        <v>5.0000000000000001E-3</v>
      </c>
      <c r="F79" s="38">
        <v>12100</v>
      </c>
    </row>
    <row r="80" spans="1:6" ht="15">
      <c r="A80" s="53">
        <v>64</v>
      </c>
      <c r="B80" s="7" t="s">
        <v>434</v>
      </c>
      <c r="C80" s="13" t="s">
        <v>7</v>
      </c>
      <c r="D80" s="9"/>
      <c r="E80" s="99">
        <v>5.0000000000000001E-3</v>
      </c>
      <c r="F80" s="38">
        <v>7150</v>
      </c>
    </row>
    <row r="81" spans="1:6" ht="15">
      <c r="A81" s="53">
        <v>65</v>
      </c>
      <c r="B81" s="7" t="s">
        <v>435</v>
      </c>
      <c r="C81" s="13" t="s">
        <v>7</v>
      </c>
      <c r="D81" s="9"/>
      <c r="E81" s="99">
        <v>5.0000000000000001E-3</v>
      </c>
      <c r="F81" s="38">
        <v>9680</v>
      </c>
    </row>
    <row r="82" spans="1:6" ht="15">
      <c r="A82" s="53">
        <v>66</v>
      </c>
      <c r="B82" s="7" t="s">
        <v>436</v>
      </c>
      <c r="C82" s="13" t="s">
        <v>7</v>
      </c>
      <c r="D82" s="9"/>
      <c r="E82" s="99">
        <v>5.0000000000000001E-3</v>
      </c>
      <c r="F82" s="38">
        <v>3080</v>
      </c>
    </row>
    <row r="83" spans="1:6" ht="15">
      <c r="A83" s="53">
        <v>67</v>
      </c>
      <c r="B83" s="7" t="s">
        <v>437</v>
      </c>
      <c r="C83" s="13" t="s">
        <v>7</v>
      </c>
      <c r="D83" s="9"/>
      <c r="E83" s="99">
        <v>5.0000000000000001E-3</v>
      </c>
      <c r="F83" s="38">
        <v>4290</v>
      </c>
    </row>
    <row r="84" spans="1:6" ht="15">
      <c r="A84" s="53">
        <v>68</v>
      </c>
      <c r="B84" s="7" t="s">
        <v>438</v>
      </c>
      <c r="C84" s="13" t="s">
        <v>7</v>
      </c>
      <c r="D84" s="9"/>
      <c r="E84" s="60">
        <v>5.2970327964199362E-3</v>
      </c>
      <c r="F84" s="38">
        <v>5390</v>
      </c>
    </row>
    <row r="85" spans="1:6" ht="15">
      <c r="A85" s="53">
        <v>69</v>
      </c>
      <c r="B85" s="4" t="s">
        <v>439</v>
      </c>
      <c r="C85" s="13" t="s">
        <v>7</v>
      </c>
      <c r="D85" s="9"/>
      <c r="E85" s="99">
        <v>5.0000000000000001E-3</v>
      </c>
      <c r="F85" s="38">
        <v>6490</v>
      </c>
    </row>
    <row r="86" spans="1:6" ht="15">
      <c r="A86" s="53">
        <v>70</v>
      </c>
      <c r="B86" s="4" t="s">
        <v>284</v>
      </c>
      <c r="C86" s="13" t="s">
        <v>7</v>
      </c>
      <c r="D86" s="9"/>
      <c r="E86" s="99">
        <v>5.0000000000000001E-3</v>
      </c>
      <c r="F86" s="38">
        <v>2090</v>
      </c>
    </row>
    <row r="87" spans="1:6" ht="15">
      <c r="A87" s="53">
        <v>71</v>
      </c>
      <c r="B87" s="4" t="s">
        <v>285</v>
      </c>
      <c r="C87" s="13" t="s">
        <v>7</v>
      </c>
      <c r="D87" s="9"/>
      <c r="E87" s="99">
        <v>5.0000000000000001E-3</v>
      </c>
      <c r="F87" s="38">
        <v>2860</v>
      </c>
    </row>
    <row r="88" spans="1:6" ht="15">
      <c r="A88" s="53">
        <v>72</v>
      </c>
      <c r="B88" s="7" t="s">
        <v>286</v>
      </c>
      <c r="C88" s="13" t="s">
        <v>7</v>
      </c>
      <c r="D88" s="9"/>
      <c r="E88" s="99">
        <v>5.0000000000000001E-3</v>
      </c>
      <c r="F88" s="38">
        <v>4400</v>
      </c>
    </row>
    <row r="89" spans="1:6" ht="15">
      <c r="A89" s="53">
        <v>73</v>
      </c>
      <c r="B89" s="7" t="s">
        <v>287</v>
      </c>
      <c r="C89" s="13" t="s">
        <v>7</v>
      </c>
      <c r="D89" s="9"/>
      <c r="E89" s="60">
        <v>7.1085987858162574E-3</v>
      </c>
      <c r="F89" s="38">
        <v>8250</v>
      </c>
    </row>
    <row r="90" spans="1:6" ht="15">
      <c r="A90" s="53">
        <v>74</v>
      </c>
      <c r="B90" s="7" t="s">
        <v>288</v>
      </c>
      <c r="C90" s="13" t="s">
        <v>7</v>
      </c>
      <c r="D90" s="9"/>
      <c r="E90" s="60">
        <v>6.0000000000000001E-3</v>
      </c>
      <c r="F90" s="38">
        <v>9900</v>
      </c>
    </row>
    <row r="91" spans="1:6" ht="15">
      <c r="A91" s="53">
        <v>75</v>
      </c>
      <c r="B91" s="7" t="s">
        <v>289</v>
      </c>
      <c r="C91" s="13" t="s">
        <v>7</v>
      </c>
      <c r="D91" s="9"/>
      <c r="E91" s="99">
        <v>5.0000000000000001E-3</v>
      </c>
      <c r="F91" s="38">
        <v>14300</v>
      </c>
    </row>
    <row r="92" spans="1:6" ht="15">
      <c r="A92" s="53">
        <v>76</v>
      </c>
      <c r="B92" s="7" t="s">
        <v>290</v>
      </c>
      <c r="C92" s="13" t="s">
        <v>7</v>
      </c>
      <c r="D92" s="9"/>
      <c r="E92" s="60">
        <v>0.05</v>
      </c>
      <c r="F92" s="38"/>
    </row>
    <row r="93" spans="1:6" ht="15">
      <c r="A93" s="53">
        <v>77</v>
      </c>
      <c r="B93" s="7" t="s">
        <v>291</v>
      </c>
      <c r="C93" s="13" t="s">
        <v>7</v>
      </c>
      <c r="D93" s="9"/>
      <c r="E93" s="99">
        <v>5.0000000000000001E-3</v>
      </c>
      <c r="F93" s="38">
        <v>3300</v>
      </c>
    </row>
    <row r="94" spans="1:6" ht="15">
      <c r="A94" s="53">
        <v>78</v>
      </c>
      <c r="B94" s="7" t="s">
        <v>353</v>
      </c>
      <c r="C94" s="13" t="s">
        <v>7</v>
      </c>
      <c r="D94" s="9"/>
      <c r="E94" s="99">
        <v>5.0000000000000001E-3</v>
      </c>
      <c r="F94" s="38">
        <v>1320</v>
      </c>
    </row>
    <row r="95" spans="1:6" ht="15">
      <c r="A95" s="53">
        <v>79</v>
      </c>
      <c r="B95" s="7" t="s">
        <v>354</v>
      </c>
      <c r="C95" s="13" t="s">
        <v>7</v>
      </c>
      <c r="D95" s="9"/>
      <c r="E95" s="99">
        <v>5.0000000000000001E-3</v>
      </c>
      <c r="F95" s="38">
        <v>2200</v>
      </c>
    </row>
    <row r="96" spans="1:6" ht="15">
      <c r="A96" s="53">
        <v>80</v>
      </c>
      <c r="B96" s="7" t="s">
        <v>355</v>
      </c>
      <c r="C96" s="13" t="s">
        <v>7</v>
      </c>
      <c r="D96" s="9"/>
      <c r="E96" s="99">
        <v>5.0000000000000001E-3</v>
      </c>
      <c r="F96" s="38">
        <v>4400</v>
      </c>
    </row>
    <row r="97" spans="1:6" ht="15">
      <c r="A97" s="53">
        <v>81</v>
      </c>
      <c r="B97" s="7" t="s">
        <v>292</v>
      </c>
      <c r="C97" s="13" t="s">
        <v>7</v>
      </c>
      <c r="D97" s="9"/>
      <c r="E97" s="99">
        <v>5.0000000000000001E-3</v>
      </c>
      <c r="F97" s="38">
        <v>660</v>
      </c>
    </row>
    <row r="98" spans="1:6" ht="15">
      <c r="A98" s="53">
        <v>82</v>
      </c>
      <c r="B98" s="7" t="s">
        <v>293</v>
      </c>
      <c r="C98" s="13" t="s">
        <v>7</v>
      </c>
      <c r="D98" s="9"/>
      <c r="E98" s="99">
        <v>5.0000000000000001E-3</v>
      </c>
      <c r="F98" s="38">
        <v>550</v>
      </c>
    </row>
    <row r="99" spans="1:6" ht="15">
      <c r="A99" s="53">
        <v>83</v>
      </c>
      <c r="B99" s="7" t="s">
        <v>294</v>
      </c>
      <c r="C99" s="13" t="s">
        <v>7</v>
      </c>
      <c r="D99" s="9"/>
      <c r="E99" s="99">
        <v>5.0000000000000001E-3</v>
      </c>
      <c r="F99" s="38">
        <v>440</v>
      </c>
    </row>
    <row r="100" spans="1:6" ht="15">
      <c r="A100" s="53">
        <v>84</v>
      </c>
      <c r="B100" s="7" t="s">
        <v>295</v>
      </c>
      <c r="C100" s="13" t="s">
        <v>7</v>
      </c>
      <c r="D100" s="9"/>
      <c r="E100" s="99">
        <v>5.0000000000000001E-3</v>
      </c>
      <c r="F100" s="38">
        <v>2090</v>
      </c>
    </row>
    <row r="101" spans="1:6" ht="15">
      <c r="A101" s="53">
        <v>85</v>
      </c>
      <c r="B101" s="7" t="s">
        <v>296</v>
      </c>
      <c r="C101" s="13" t="s">
        <v>7</v>
      </c>
      <c r="D101" s="9"/>
      <c r="E101" s="99">
        <v>5.0000000000000001E-3</v>
      </c>
      <c r="F101" s="38">
        <v>2420</v>
      </c>
    </row>
    <row r="102" spans="1:6" ht="15">
      <c r="A102" s="53">
        <v>86</v>
      </c>
      <c r="B102" s="7" t="s">
        <v>297</v>
      </c>
      <c r="C102" s="13" t="s">
        <v>7</v>
      </c>
      <c r="D102" s="9"/>
      <c r="E102" s="99">
        <v>5.0000000000000001E-3</v>
      </c>
      <c r="F102" s="38">
        <v>8250</v>
      </c>
    </row>
    <row r="103" spans="1:6" ht="15">
      <c r="A103" s="53">
        <v>87</v>
      </c>
      <c r="B103" s="7" t="s">
        <v>298</v>
      </c>
      <c r="C103" s="13" t="s">
        <v>7</v>
      </c>
      <c r="D103" s="9"/>
      <c r="E103" s="99">
        <v>5.0000000000000001E-3</v>
      </c>
      <c r="F103" s="38">
        <v>15400</v>
      </c>
    </row>
    <row r="104" spans="1:6" ht="15">
      <c r="A104" s="53">
        <v>88</v>
      </c>
      <c r="B104" s="7" t="s">
        <v>299</v>
      </c>
      <c r="C104" s="13" t="s">
        <v>7</v>
      </c>
      <c r="D104" s="9"/>
      <c r="E104" s="99">
        <v>5.0000000000000001E-3</v>
      </c>
      <c r="F104" s="38">
        <v>1320</v>
      </c>
    </row>
    <row r="105" spans="1:6" ht="15">
      <c r="A105" s="53">
        <v>89</v>
      </c>
      <c r="B105" s="7" t="s">
        <v>300</v>
      </c>
      <c r="C105" s="13" t="s">
        <v>7</v>
      </c>
      <c r="D105" s="9"/>
      <c r="E105" s="99">
        <v>5.0000000000000001E-3</v>
      </c>
      <c r="F105" s="38">
        <v>990</v>
      </c>
    </row>
    <row r="106" spans="1:6" ht="15">
      <c r="A106" s="53">
        <v>90</v>
      </c>
      <c r="B106" s="7" t="s">
        <v>301</v>
      </c>
      <c r="C106" s="13" t="s">
        <v>7</v>
      </c>
      <c r="D106" s="9"/>
      <c r="E106" s="99">
        <v>5.0000000000000001E-3</v>
      </c>
      <c r="F106" s="38">
        <v>77</v>
      </c>
    </row>
    <row r="107" spans="1:6" ht="15">
      <c r="A107" s="53">
        <v>91</v>
      </c>
      <c r="B107" s="7" t="s">
        <v>302</v>
      </c>
      <c r="C107" s="13" t="s">
        <v>7</v>
      </c>
      <c r="D107" s="9"/>
      <c r="E107" s="99">
        <v>5.0000000000000001E-3</v>
      </c>
      <c r="F107" s="38">
        <v>99</v>
      </c>
    </row>
    <row r="108" spans="1:6" ht="15">
      <c r="A108" s="53">
        <v>92</v>
      </c>
      <c r="B108" s="7" t="s">
        <v>303</v>
      </c>
      <c r="C108" s="13" t="s">
        <v>7</v>
      </c>
      <c r="D108" s="9"/>
      <c r="E108" s="99">
        <v>5.0000000000000001E-3</v>
      </c>
      <c r="F108" s="38">
        <v>143</v>
      </c>
    </row>
    <row r="109" spans="1:6" ht="15">
      <c r="A109" s="53">
        <v>93</v>
      </c>
      <c r="B109" s="7" t="s">
        <v>304</v>
      </c>
      <c r="C109" s="13" t="s">
        <v>7</v>
      </c>
      <c r="D109" s="9"/>
      <c r="E109" s="99">
        <v>5.0000000000000001E-3</v>
      </c>
      <c r="F109" s="38">
        <v>121</v>
      </c>
    </row>
    <row r="110" spans="1:6" ht="15">
      <c r="A110" s="53">
        <v>94</v>
      </c>
      <c r="B110" s="7" t="s">
        <v>305</v>
      </c>
      <c r="C110" s="13" t="s">
        <v>7</v>
      </c>
      <c r="D110" s="9"/>
      <c r="E110" s="99">
        <v>5.0000000000000001E-3</v>
      </c>
      <c r="F110" s="38">
        <v>2750</v>
      </c>
    </row>
    <row r="111" spans="1:6" ht="15">
      <c r="A111" s="53">
        <v>95</v>
      </c>
      <c r="B111" s="7" t="s">
        <v>306</v>
      </c>
      <c r="C111" s="13" t="s">
        <v>7</v>
      </c>
      <c r="D111" s="9"/>
      <c r="E111" s="99">
        <v>5.0000000000000001E-3</v>
      </c>
      <c r="F111" s="38">
        <v>1650</v>
      </c>
    </row>
    <row r="112" spans="1:6" ht="15">
      <c r="A112" s="53">
        <v>96</v>
      </c>
      <c r="B112" s="7" t="s">
        <v>307</v>
      </c>
      <c r="C112" s="13" t="s">
        <v>7</v>
      </c>
      <c r="D112" s="9"/>
      <c r="E112" s="99">
        <v>5.0000000000000001E-3</v>
      </c>
      <c r="F112" s="38">
        <v>2310</v>
      </c>
    </row>
    <row r="113" spans="1:6" ht="15">
      <c r="A113" s="53">
        <v>97</v>
      </c>
      <c r="B113" s="7" t="s">
        <v>308</v>
      </c>
      <c r="C113" s="13" t="s">
        <v>7</v>
      </c>
      <c r="D113" s="9"/>
      <c r="E113" s="99">
        <v>5.0000000000000001E-3</v>
      </c>
      <c r="F113" s="38">
        <v>1210</v>
      </c>
    </row>
    <row r="114" spans="1:6" ht="15">
      <c r="A114" s="53">
        <v>98</v>
      </c>
      <c r="B114" s="7" t="s">
        <v>309</v>
      </c>
      <c r="C114" s="13" t="s">
        <v>7</v>
      </c>
      <c r="D114" s="9"/>
      <c r="E114" s="99">
        <v>5.0000000000000001E-3</v>
      </c>
      <c r="F114" s="38">
        <v>1320</v>
      </c>
    </row>
    <row r="115" spans="1:6" ht="15">
      <c r="A115" s="53">
        <v>99</v>
      </c>
      <c r="B115" s="7" t="s">
        <v>310</v>
      </c>
      <c r="C115" s="13" t="s">
        <v>7</v>
      </c>
      <c r="D115" s="9"/>
      <c r="E115" s="99">
        <v>5.0000000000000001E-3</v>
      </c>
      <c r="F115" s="38">
        <v>1430</v>
      </c>
    </row>
    <row r="116" spans="1:6" ht="15">
      <c r="A116" s="53">
        <v>100</v>
      </c>
      <c r="B116" s="7" t="s">
        <v>311</v>
      </c>
      <c r="C116" s="13" t="s">
        <v>7</v>
      </c>
      <c r="D116" s="9"/>
      <c r="E116" s="99">
        <v>5.0000000000000001E-3</v>
      </c>
      <c r="F116" s="38">
        <v>880</v>
      </c>
    </row>
    <row r="117" spans="1:6" ht="15">
      <c r="A117" s="53">
        <v>101</v>
      </c>
      <c r="B117" s="7" t="s">
        <v>312</v>
      </c>
      <c r="C117" s="13" t="s">
        <v>7</v>
      </c>
      <c r="D117" s="9"/>
      <c r="E117" s="99">
        <v>5.0000000000000001E-3</v>
      </c>
      <c r="F117" s="38">
        <v>1045</v>
      </c>
    </row>
    <row r="118" spans="1:6" ht="15">
      <c r="A118" s="53">
        <v>102</v>
      </c>
      <c r="B118" s="7" t="s">
        <v>313</v>
      </c>
      <c r="C118" s="13" t="s">
        <v>7</v>
      </c>
      <c r="D118" s="9"/>
      <c r="E118" s="99">
        <v>5.0000000000000001E-3</v>
      </c>
      <c r="F118" s="38">
        <v>1210</v>
      </c>
    </row>
    <row r="119" spans="1:6" ht="15">
      <c r="A119" s="10">
        <v>103</v>
      </c>
      <c r="B119" s="7" t="s">
        <v>314</v>
      </c>
      <c r="C119" s="13" t="s">
        <v>7</v>
      </c>
      <c r="D119" s="9"/>
      <c r="E119" s="99">
        <v>5.0000000000000001E-3</v>
      </c>
      <c r="F119" s="38">
        <v>1980</v>
      </c>
    </row>
    <row r="120" spans="1:6" ht="15">
      <c r="A120" s="10">
        <v>104</v>
      </c>
      <c r="B120" s="4" t="s">
        <v>315</v>
      </c>
      <c r="C120" s="13" t="s">
        <v>7</v>
      </c>
      <c r="D120" s="24"/>
      <c r="E120" s="99">
        <v>5.0000000000000001E-3</v>
      </c>
      <c r="F120" s="38">
        <v>429</v>
      </c>
    </row>
    <row r="121" spans="1:6">
      <c r="A121" s="14"/>
      <c r="B121" s="8"/>
      <c r="C121" s="112"/>
      <c r="D121" s="6">
        <f t="shared" ref="D121" si="0">SUM(D7:D120)</f>
        <v>0</v>
      </c>
    </row>
    <row r="126" spans="1:6">
      <c r="D126" s="124" t="s">
        <v>515</v>
      </c>
      <c r="E126" s="124"/>
    </row>
    <row r="128" spans="1:6">
      <c r="D128" s="124" t="s">
        <v>516</v>
      </c>
      <c r="E128" s="124"/>
    </row>
  </sheetData>
  <sheetProtection algorithmName="SHA-512" hashValue="+wM5lwpoTP93Z9KM+0JYlytU2QLBx+t1wNEOnoc8tRUdt9QWoSlaxSOWdlC/0cfsI3ggUX3RvPKGZRV4a27Bfw==" saltValue="AoiwlsfHvbPo2DdSVNuK8A==" spinCount="100000" sheet="1" objects="1" scenarios="1"/>
  <protectedRanges>
    <protectedRange sqref="D7:D120" name="טווח1"/>
  </protectedRanges>
  <autoFilter ref="A2:F121">
    <filterColumn colId="0" showButton="0"/>
  </autoFilter>
  <mergeCells count="17">
    <mergeCell ref="A64:A66"/>
    <mergeCell ref="A61:A63"/>
    <mergeCell ref="A55:A57"/>
    <mergeCell ref="A58:A60"/>
    <mergeCell ref="A2:B2"/>
    <mergeCell ref="A4:A6"/>
    <mergeCell ref="B4:B6"/>
    <mergeCell ref="F64:F66"/>
    <mergeCell ref="F55:F57"/>
    <mergeCell ref="F58:F60"/>
    <mergeCell ref="F61:F63"/>
    <mergeCell ref="F4:F6"/>
    <mergeCell ref="D126:E126"/>
    <mergeCell ref="D128:E128"/>
    <mergeCell ref="E4:E6"/>
    <mergeCell ref="D4:D6"/>
    <mergeCell ref="C4:C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1</vt:i4>
      </vt:variant>
    </vt:vector>
  </HeadingPairs>
  <TitlesOfParts>
    <vt:vector size="12" baseType="lpstr">
      <vt:lpstr>חדרי קירור והקפאה</vt:lpstr>
      <vt:lpstr>מכולות קירור והקפאה</vt:lpstr>
      <vt:lpstr>מקררים ביתיים</vt:lpstr>
      <vt:lpstr>עגלות להובלת מזון (בשל צנן)</vt:lpstr>
      <vt:lpstr>ציוד בישול</vt:lpstr>
      <vt:lpstr>ציוד בישול בייצור מקומי</vt:lpstr>
      <vt:lpstr>ציוד הדחה</vt:lpstr>
      <vt:lpstr>ציוד פלב"מ לייצור מיוחד</vt:lpstr>
      <vt:lpstr>ציוד לרכישה</vt:lpstr>
      <vt:lpstr>ציוד מטבח קבוע במבנה</vt:lpstr>
      <vt:lpstr>ציוד קירור</vt:lpstr>
      <vt:lpstr>'חדרי קירור והקפאה'!WPrint_TitlesW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תחבורה ושינוע מזון - קצין תכנון תקצוב ובקרה - שני שפיר אלגרסי</dc:creator>
  <cp:keywords/>
  <dc:description/>
  <cp:lastModifiedBy>ענף מכרזים וקניות - רצ מכרזים - זוהר חי צור</cp:lastModifiedBy>
  <dcterms:created xsi:type="dcterms:W3CDTF">2021-02-22T20:19:17Z</dcterms:created>
  <dcterms:modified xsi:type="dcterms:W3CDTF">2021-03-04T09:01:46Z</dcterms:modified>
  <cp:category/>
</cp:coreProperties>
</file>